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610" windowHeight="10440"/>
  </bookViews>
  <sheets>
    <sheet name="Chart" sheetId="1" r:id="rId1"/>
    <sheet name="SS" sheetId="3" r:id="rId2"/>
  </sheets>
  <calcPr calcId="125725"/>
</workbook>
</file>

<file path=xl/calcChain.xml><?xml version="1.0" encoding="utf-8"?>
<calcChain xmlns="http://schemas.openxmlformats.org/spreadsheetml/2006/main">
  <c r="G17" i="3"/>
  <c r="G15"/>
  <c r="G11"/>
  <c r="G10"/>
  <c r="X20" i="1"/>
  <c r="X22" s="1"/>
  <c r="X18"/>
  <c r="D12"/>
  <c r="H6"/>
  <c r="G5"/>
  <c r="D13" l="1"/>
  <c r="F14" s="1"/>
  <c r="G18"/>
  <c r="F4"/>
  <c r="I9" s="1"/>
  <c r="J9" s="1"/>
  <c r="F3"/>
  <c r="B38" l="1"/>
  <c r="K45" s="1"/>
  <c r="H8"/>
  <c r="H7"/>
  <c r="A46"/>
  <c r="A47" s="1"/>
  <c r="I38"/>
  <c r="I39" s="1"/>
  <c r="G40"/>
  <c r="B47" l="1"/>
  <c r="B45"/>
  <c r="B46"/>
  <c r="K47"/>
  <c r="D14"/>
  <c r="D15" s="1"/>
  <c r="H13"/>
  <c r="H18" s="1"/>
  <c r="K46"/>
  <c r="D40"/>
  <c r="C47"/>
  <c r="A48"/>
  <c r="C45"/>
  <c r="C46" l="1"/>
  <c r="D46" s="1"/>
  <c r="E46" s="1"/>
  <c r="F46" s="1"/>
  <c r="G46" s="1"/>
  <c r="J15"/>
  <c r="I15"/>
  <c r="K48"/>
  <c r="B48"/>
  <c r="N44"/>
  <c r="N45" s="1"/>
  <c r="O45" s="1"/>
  <c r="D47"/>
  <c r="E47" s="1"/>
  <c r="F47" s="1"/>
  <c r="G47" s="1"/>
  <c r="H47" s="1"/>
  <c r="J47" s="1"/>
  <c r="C48"/>
  <c r="D48" s="1"/>
  <c r="E48" s="1"/>
  <c r="F48" s="1"/>
  <c r="G48" s="1"/>
  <c r="H48" s="1"/>
  <c r="J48" s="1"/>
  <c r="A49"/>
  <c r="D45"/>
  <c r="E45" s="1"/>
  <c r="F45" s="1"/>
  <c r="G45" s="1"/>
  <c r="I18" l="1"/>
  <c r="J18"/>
  <c r="E18" s="1"/>
  <c r="B21" s="1"/>
  <c r="K49"/>
  <c r="B49"/>
  <c r="N49"/>
  <c r="O49" s="1"/>
  <c r="N46"/>
  <c r="O46" s="1"/>
  <c r="N48"/>
  <c r="O48" s="1"/>
  <c r="N47"/>
  <c r="O47" s="1"/>
  <c r="C49"/>
  <c r="D49" s="1"/>
  <c r="E49" s="1"/>
  <c r="F49" s="1"/>
  <c r="G49" s="1"/>
  <c r="H49" s="1"/>
  <c r="J49" s="1"/>
  <c r="A50"/>
  <c r="I48"/>
  <c r="I47"/>
  <c r="H46"/>
  <c r="J46" s="1"/>
  <c r="H45"/>
  <c r="J45" s="1"/>
  <c r="I45"/>
  <c r="I46"/>
  <c r="F18" l="1"/>
  <c r="D21" s="1"/>
  <c r="K50"/>
  <c r="N50" s="1"/>
  <c r="O50" s="1"/>
  <c r="B50"/>
  <c r="L48"/>
  <c r="L45"/>
  <c r="M45"/>
  <c r="L46"/>
  <c r="M46"/>
  <c r="L47"/>
  <c r="M47"/>
  <c r="I49"/>
  <c r="C50"/>
  <c r="D50" s="1"/>
  <c r="A51"/>
  <c r="K51" l="1"/>
  <c r="N51" s="1"/>
  <c r="O51" s="1"/>
  <c r="B51"/>
  <c r="L49"/>
  <c r="M48"/>
  <c r="C51"/>
  <c r="D51" s="1"/>
  <c r="E51" s="1"/>
  <c r="F51" s="1"/>
  <c r="G51" s="1"/>
  <c r="H51" s="1"/>
  <c r="J51" s="1"/>
  <c r="A52"/>
  <c r="E50"/>
  <c r="F50" s="1"/>
  <c r="G50" s="1"/>
  <c r="H50" s="1"/>
  <c r="J50" s="1"/>
  <c r="K52" l="1"/>
  <c r="N52" s="1"/>
  <c r="O52" s="1"/>
  <c r="B52"/>
  <c r="I51"/>
  <c r="I50"/>
  <c r="C52"/>
  <c r="D52" s="1"/>
  <c r="E52" s="1"/>
  <c r="F52" s="1"/>
  <c r="G52" s="1"/>
  <c r="H52" s="1"/>
  <c r="J52" s="1"/>
  <c r="A53"/>
  <c r="K53" l="1"/>
  <c r="N53" s="1"/>
  <c r="O53" s="1"/>
  <c r="B53"/>
  <c r="L51"/>
  <c r="L50"/>
  <c r="M50"/>
  <c r="M49"/>
  <c r="C53"/>
  <c r="D53" s="1"/>
  <c r="A54"/>
  <c r="I52"/>
  <c r="K54" l="1"/>
  <c r="N54" s="1"/>
  <c r="O54" s="1"/>
  <c r="B54"/>
  <c r="L52"/>
  <c r="M51"/>
  <c r="A55"/>
  <c r="C54"/>
  <c r="D54" s="1"/>
  <c r="E53"/>
  <c r="F53" s="1"/>
  <c r="G53" s="1"/>
  <c r="H53" s="1"/>
  <c r="J53" s="1"/>
  <c r="K55" l="1"/>
  <c r="N55" s="1"/>
  <c r="O55" s="1"/>
  <c r="B55"/>
  <c r="A56"/>
  <c r="C55"/>
  <c r="D55" s="1"/>
  <c r="E55" s="1"/>
  <c r="F55" s="1"/>
  <c r="G55" s="1"/>
  <c r="H55" s="1"/>
  <c r="J55" s="1"/>
  <c r="E54"/>
  <c r="F54" s="1"/>
  <c r="G54" s="1"/>
  <c r="H54" s="1"/>
  <c r="J54" s="1"/>
  <c r="I53"/>
  <c r="K56" l="1"/>
  <c r="N56" s="1"/>
  <c r="O56" s="1"/>
  <c r="B56"/>
  <c r="L53"/>
  <c r="M52"/>
  <c r="A57"/>
  <c r="C56"/>
  <c r="D56" s="1"/>
  <c r="E56" s="1"/>
  <c r="F56" s="1"/>
  <c r="G56" s="1"/>
  <c r="H56" s="1"/>
  <c r="J56" s="1"/>
  <c r="I54"/>
  <c r="I55"/>
  <c r="K57" l="1"/>
  <c r="N57" s="1"/>
  <c r="O57" s="1"/>
  <c r="B57"/>
  <c r="L55"/>
  <c r="L54"/>
  <c r="M54"/>
  <c r="M53"/>
  <c r="A58"/>
  <c r="C57"/>
  <c r="D57" s="1"/>
  <c r="E57" s="1"/>
  <c r="F57" s="1"/>
  <c r="G57" s="1"/>
  <c r="H57" s="1"/>
  <c r="J57" s="1"/>
  <c r="I56"/>
  <c r="K58" l="1"/>
  <c r="N58" s="1"/>
  <c r="O58" s="1"/>
  <c r="B58"/>
  <c r="L56"/>
  <c r="M55"/>
  <c r="A59"/>
  <c r="C58"/>
  <c r="D58" s="1"/>
  <c r="E58" s="1"/>
  <c r="F58" s="1"/>
  <c r="G58" s="1"/>
  <c r="H58" s="1"/>
  <c r="J58" s="1"/>
  <c r="I57"/>
  <c r="K59" l="1"/>
  <c r="N59" s="1"/>
  <c r="O59" s="1"/>
  <c r="B59"/>
  <c r="L57"/>
  <c r="M56"/>
  <c r="A60"/>
  <c r="C59"/>
  <c r="D59" s="1"/>
  <c r="E59" s="1"/>
  <c r="F59" s="1"/>
  <c r="G59" s="1"/>
  <c r="H59" s="1"/>
  <c r="J59" s="1"/>
  <c r="I58"/>
  <c r="K60" l="1"/>
  <c r="N60" s="1"/>
  <c r="O60" s="1"/>
  <c r="B60"/>
  <c r="L58"/>
  <c r="M57"/>
  <c r="A61"/>
  <c r="C60"/>
  <c r="D60" s="1"/>
  <c r="E60" s="1"/>
  <c r="F60" s="1"/>
  <c r="G60" s="1"/>
  <c r="H60" s="1"/>
  <c r="J60" s="1"/>
  <c r="I59"/>
  <c r="K61" l="1"/>
  <c r="N61" s="1"/>
  <c r="O61" s="1"/>
  <c r="B61"/>
  <c r="L59"/>
  <c r="M58"/>
  <c r="A62"/>
  <c r="C61"/>
  <c r="D61" s="1"/>
  <c r="E61" s="1"/>
  <c r="F61" s="1"/>
  <c r="G61" s="1"/>
  <c r="H61" s="1"/>
  <c r="J61" s="1"/>
  <c r="I60"/>
  <c r="K62" l="1"/>
  <c r="N62" s="1"/>
  <c r="O62" s="1"/>
  <c r="B62"/>
  <c r="L60"/>
  <c r="M59"/>
  <c r="A63"/>
  <c r="C62"/>
  <c r="D62" s="1"/>
  <c r="I61"/>
  <c r="K63" l="1"/>
  <c r="N63" s="1"/>
  <c r="O63" s="1"/>
  <c r="B63"/>
  <c r="L61"/>
  <c r="M60"/>
  <c r="A64"/>
  <c r="C63"/>
  <c r="D63" s="1"/>
  <c r="E63" s="1"/>
  <c r="F63" s="1"/>
  <c r="G63" s="1"/>
  <c r="H63" s="1"/>
  <c r="J63" s="1"/>
  <c r="E62"/>
  <c r="F62" s="1"/>
  <c r="G62" s="1"/>
  <c r="H62" s="1"/>
  <c r="J62" s="1"/>
  <c r="K64" l="1"/>
  <c r="N64" s="1"/>
  <c r="O64" s="1"/>
  <c r="B64"/>
  <c r="C64" s="1"/>
  <c r="D64" s="1"/>
  <c r="E64" s="1"/>
  <c r="F64" s="1"/>
  <c r="G64" s="1"/>
  <c r="H64" s="1"/>
  <c r="J64" s="1"/>
  <c r="A65"/>
  <c r="I62"/>
  <c r="I63"/>
  <c r="K65" l="1"/>
  <c r="N65" s="1"/>
  <c r="O65" s="1"/>
  <c r="B65"/>
  <c r="L62"/>
  <c r="M62"/>
  <c r="M61"/>
  <c r="L63"/>
  <c r="A66"/>
  <c r="C65"/>
  <c r="D65" s="1"/>
  <c r="E65" s="1"/>
  <c r="F65" s="1"/>
  <c r="G65" s="1"/>
  <c r="H65" s="1"/>
  <c r="J65" s="1"/>
  <c r="I64"/>
  <c r="M63" s="1"/>
  <c r="K66" l="1"/>
  <c r="N66" s="1"/>
  <c r="O66" s="1"/>
  <c r="B66"/>
  <c r="L64"/>
  <c r="A67"/>
  <c r="C66"/>
  <c r="D66" s="1"/>
  <c r="I65"/>
  <c r="M64" s="1"/>
  <c r="K67" l="1"/>
  <c r="N67" s="1"/>
  <c r="O67" s="1"/>
  <c r="B67"/>
  <c r="L65"/>
  <c r="A68"/>
  <c r="C67"/>
  <c r="D67" s="1"/>
  <c r="E67" s="1"/>
  <c r="F67" s="1"/>
  <c r="G67" s="1"/>
  <c r="H67" s="1"/>
  <c r="J67" s="1"/>
  <c r="E66"/>
  <c r="F66" s="1"/>
  <c r="G66" s="1"/>
  <c r="H66" s="1"/>
  <c r="J66" s="1"/>
  <c r="K68" l="1"/>
  <c r="N68" s="1"/>
  <c r="O68" s="1"/>
  <c r="B68"/>
  <c r="A69"/>
  <c r="C68"/>
  <c r="D68" s="1"/>
  <c r="E68" s="1"/>
  <c r="F68" s="1"/>
  <c r="G68" s="1"/>
  <c r="H68" s="1"/>
  <c r="J68" s="1"/>
  <c r="I66"/>
  <c r="I67"/>
  <c r="K69" l="1"/>
  <c r="N69" s="1"/>
  <c r="O69" s="1"/>
  <c r="B69"/>
  <c r="L66"/>
  <c r="M66"/>
  <c r="M65"/>
  <c r="L67"/>
  <c r="A70"/>
  <c r="C69"/>
  <c r="D69" s="1"/>
  <c r="E69" s="1"/>
  <c r="F69" s="1"/>
  <c r="G69" s="1"/>
  <c r="H69" s="1"/>
  <c r="J69" s="1"/>
  <c r="I68"/>
  <c r="K70" l="1"/>
  <c r="N70" s="1"/>
  <c r="O70" s="1"/>
  <c r="B70"/>
  <c r="L68"/>
  <c r="M67"/>
  <c r="A71"/>
  <c r="C70"/>
  <c r="D70" s="1"/>
  <c r="I69"/>
  <c r="M68" s="1"/>
  <c r="K71" l="1"/>
  <c r="N71" s="1"/>
  <c r="O71" s="1"/>
  <c r="B71"/>
  <c r="L69"/>
  <c r="A72"/>
  <c r="C71"/>
  <c r="D71" s="1"/>
  <c r="E71" s="1"/>
  <c r="F71" s="1"/>
  <c r="G71" s="1"/>
  <c r="H71" s="1"/>
  <c r="J71" s="1"/>
  <c r="E70"/>
  <c r="F70" s="1"/>
  <c r="G70" s="1"/>
  <c r="H70" s="1"/>
  <c r="J70" s="1"/>
  <c r="K72" l="1"/>
  <c r="N72" s="1"/>
  <c r="O72" s="1"/>
  <c r="B72"/>
  <c r="A73"/>
  <c r="C72"/>
  <c r="D72" s="1"/>
  <c r="E72" s="1"/>
  <c r="F72" s="1"/>
  <c r="G72" s="1"/>
  <c r="H72" s="1"/>
  <c r="J72" s="1"/>
  <c r="I70"/>
  <c r="I71"/>
  <c r="K73" l="1"/>
  <c r="N73" s="1"/>
  <c r="O73" s="1"/>
  <c r="B73"/>
  <c r="L70"/>
  <c r="M70"/>
  <c r="M69"/>
  <c r="L71"/>
  <c r="A74"/>
  <c r="C73"/>
  <c r="D73" s="1"/>
  <c r="E73" s="1"/>
  <c r="F73" s="1"/>
  <c r="G73" s="1"/>
  <c r="H73" s="1"/>
  <c r="J73" s="1"/>
  <c r="I72"/>
  <c r="K74" l="1"/>
  <c r="N74" s="1"/>
  <c r="O74" s="1"/>
  <c r="B74"/>
  <c r="L72"/>
  <c r="M71"/>
  <c r="A75"/>
  <c r="I73"/>
  <c r="K75" l="1"/>
  <c r="N75" s="1"/>
  <c r="O75" s="1"/>
  <c r="B75"/>
  <c r="L73"/>
  <c r="M72"/>
  <c r="A76"/>
  <c r="C74"/>
  <c r="D74" s="1"/>
  <c r="K76" l="1"/>
  <c r="N76" s="1"/>
  <c r="O76" s="1"/>
  <c r="B76"/>
  <c r="C75"/>
  <c r="D75" s="1"/>
  <c r="A77"/>
  <c r="E74"/>
  <c r="F74" s="1"/>
  <c r="G74" s="1"/>
  <c r="H74" s="1"/>
  <c r="J74" s="1"/>
  <c r="K77" l="1"/>
  <c r="N77" s="1"/>
  <c r="O77" s="1"/>
  <c r="B77"/>
  <c r="C76"/>
  <c r="D76" s="1"/>
  <c r="A78"/>
  <c r="I74"/>
  <c r="E75"/>
  <c r="F75" s="1"/>
  <c r="G75" s="1"/>
  <c r="H75" s="1"/>
  <c r="J75" s="1"/>
  <c r="K78" l="1"/>
  <c r="N78" s="1"/>
  <c r="O78" s="1"/>
  <c r="B78"/>
  <c r="L74"/>
  <c r="M73"/>
  <c r="C77"/>
  <c r="D77" s="1"/>
  <c r="A79"/>
  <c r="I75"/>
  <c r="E76"/>
  <c r="F76" s="1"/>
  <c r="G76" s="1"/>
  <c r="H76" s="1"/>
  <c r="J76" s="1"/>
  <c r="K79" l="1"/>
  <c r="N79" s="1"/>
  <c r="O79" s="1"/>
  <c r="B79"/>
  <c r="L75"/>
  <c r="M74"/>
  <c r="A80"/>
  <c r="I76"/>
  <c r="C78"/>
  <c r="D78" s="1"/>
  <c r="E77"/>
  <c r="F77" s="1"/>
  <c r="G77" s="1"/>
  <c r="H77" s="1"/>
  <c r="J77" s="1"/>
  <c r="K80" l="1"/>
  <c r="N80" s="1"/>
  <c r="O80" s="1"/>
  <c r="B80"/>
  <c r="L76"/>
  <c r="M75"/>
  <c r="E78"/>
  <c r="F78" s="1"/>
  <c r="G78" s="1"/>
  <c r="H78" s="1"/>
  <c r="J78" s="1"/>
  <c r="C79"/>
  <c r="D79" s="1"/>
  <c r="A81"/>
  <c r="C80"/>
  <c r="D80" s="1"/>
  <c r="E80" s="1"/>
  <c r="F80" s="1"/>
  <c r="G80" s="1"/>
  <c r="H80" s="1"/>
  <c r="J80" s="1"/>
  <c r="I77"/>
  <c r="K81" l="1"/>
  <c r="N81" s="1"/>
  <c r="O81" s="1"/>
  <c r="B81"/>
  <c r="C81" s="1"/>
  <c r="D81" s="1"/>
  <c r="E81" s="1"/>
  <c r="F81" s="1"/>
  <c r="G81" s="1"/>
  <c r="H81" s="1"/>
  <c r="J81" s="1"/>
  <c r="L77"/>
  <c r="M76"/>
  <c r="A82"/>
  <c r="I78"/>
  <c r="E79"/>
  <c r="F79" s="1"/>
  <c r="G79" s="1"/>
  <c r="H79" s="1"/>
  <c r="J79" s="1"/>
  <c r="I80"/>
  <c r="K82" l="1"/>
  <c r="N82" s="1"/>
  <c r="O82" s="1"/>
  <c r="B82"/>
  <c r="L78"/>
  <c r="M77"/>
  <c r="A83"/>
  <c r="C82"/>
  <c r="D82" s="1"/>
  <c r="I79"/>
  <c r="L80" s="1"/>
  <c r="I81"/>
  <c r="K83" l="1"/>
  <c r="N83" s="1"/>
  <c r="O83" s="1"/>
  <c r="B83"/>
  <c r="L81"/>
  <c r="L79"/>
  <c r="M79"/>
  <c r="M78"/>
  <c r="M80"/>
  <c r="A84"/>
  <c r="C83"/>
  <c r="D83" s="1"/>
  <c r="E83" s="1"/>
  <c r="F83" s="1"/>
  <c r="G83" s="1"/>
  <c r="H83" s="1"/>
  <c r="J83" s="1"/>
  <c r="E82"/>
  <c r="F82" s="1"/>
  <c r="G82" s="1"/>
  <c r="H82" s="1"/>
  <c r="J82" s="1"/>
  <c r="K84" l="1"/>
  <c r="N84" s="1"/>
  <c r="O84" s="1"/>
  <c r="B84"/>
  <c r="A85"/>
  <c r="C84"/>
  <c r="D84" s="1"/>
  <c r="E84" s="1"/>
  <c r="F84" s="1"/>
  <c r="G84" s="1"/>
  <c r="H84" s="1"/>
  <c r="J84" s="1"/>
  <c r="I82"/>
  <c r="I83"/>
  <c r="K85" l="1"/>
  <c r="N85" s="1"/>
  <c r="O85" s="1"/>
  <c r="B85"/>
  <c r="L83"/>
  <c r="L82"/>
  <c r="M82"/>
  <c r="M81"/>
  <c r="A86"/>
  <c r="C85"/>
  <c r="D85" s="1"/>
  <c r="E85" s="1"/>
  <c r="F85" s="1"/>
  <c r="G85" s="1"/>
  <c r="H85" s="1"/>
  <c r="J85" s="1"/>
  <c r="I84"/>
  <c r="K86" l="1"/>
  <c r="N86" s="1"/>
  <c r="O86" s="1"/>
  <c r="B86"/>
  <c r="L84"/>
  <c r="M83"/>
  <c r="A87"/>
  <c r="C86"/>
  <c r="D86" s="1"/>
  <c r="I85"/>
  <c r="K87" l="1"/>
  <c r="N87" s="1"/>
  <c r="O87" s="1"/>
  <c r="B87"/>
  <c r="L85"/>
  <c r="M84"/>
  <c r="A88"/>
  <c r="C87"/>
  <c r="D87" s="1"/>
  <c r="E87" s="1"/>
  <c r="F87" s="1"/>
  <c r="G87" s="1"/>
  <c r="H87" s="1"/>
  <c r="J87" s="1"/>
  <c r="E86"/>
  <c r="F86" s="1"/>
  <c r="G86" s="1"/>
  <c r="H86" s="1"/>
  <c r="J86" s="1"/>
  <c r="K88" l="1"/>
  <c r="N88" s="1"/>
  <c r="O88" s="1"/>
  <c r="B88"/>
  <c r="A89"/>
  <c r="C88"/>
  <c r="D88" s="1"/>
  <c r="E88" s="1"/>
  <c r="F88" s="1"/>
  <c r="G88" s="1"/>
  <c r="H88" s="1"/>
  <c r="J88" s="1"/>
  <c r="I86"/>
  <c r="I87"/>
  <c r="K89" l="1"/>
  <c r="N89" s="1"/>
  <c r="O89" s="1"/>
  <c r="B89"/>
  <c r="L87"/>
  <c r="L86"/>
  <c r="M86"/>
  <c r="M85"/>
  <c r="A90"/>
  <c r="C89"/>
  <c r="D89" s="1"/>
  <c r="E89" s="1"/>
  <c r="F89" s="1"/>
  <c r="G89" s="1"/>
  <c r="H89" s="1"/>
  <c r="J89" s="1"/>
  <c r="I88"/>
  <c r="K90" l="1"/>
  <c r="N90" s="1"/>
  <c r="O90" s="1"/>
  <c r="B90"/>
  <c r="L88"/>
  <c r="M87"/>
  <c r="A91"/>
  <c r="C90"/>
  <c r="D90" s="1"/>
  <c r="I89"/>
  <c r="K91" l="1"/>
  <c r="N91" s="1"/>
  <c r="O91" s="1"/>
  <c r="B91"/>
  <c r="L89"/>
  <c r="M88"/>
  <c r="A92"/>
  <c r="C91"/>
  <c r="D91" s="1"/>
  <c r="E91" s="1"/>
  <c r="F91" s="1"/>
  <c r="G91" s="1"/>
  <c r="H91" s="1"/>
  <c r="J91" s="1"/>
  <c r="E90"/>
  <c r="F90" s="1"/>
  <c r="G90" s="1"/>
  <c r="H90" s="1"/>
  <c r="J90" s="1"/>
  <c r="K92" l="1"/>
  <c r="N92" s="1"/>
  <c r="O92" s="1"/>
  <c r="B92"/>
  <c r="A93"/>
  <c r="C92"/>
  <c r="D92" s="1"/>
  <c r="I90"/>
  <c r="I91"/>
  <c r="K93" l="1"/>
  <c r="N93" s="1"/>
  <c r="O93" s="1"/>
  <c r="B93"/>
  <c r="L90"/>
  <c r="M90"/>
  <c r="M89"/>
  <c r="L91"/>
  <c r="A94"/>
  <c r="C93"/>
  <c r="D93" s="1"/>
  <c r="E93" s="1"/>
  <c r="F93" s="1"/>
  <c r="G93" s="1"/>
  <c r="H93" s="1"/>
  <c r="J93" s="1"/>
  <c r="E92"/>
  <c r="F92" s="1"/>
  <c r="G92" s="1"/>
  <c r="H92" s="1"/>
  <c r="J92" s="1"/>
  <c r="K94" l="1"/>
  <c r="N94" s="1"/>
  <c r="O94" s="1"/>
  <c r="B94"/>
  <c r="A95"/>
  <c r="C94"/>
  <c r="D94" s="1"/>
  <c r="I92"/>
  <c r="I93"/>
  <c r="K95" l="1"/>
  <c r="N95" s="1"/>
  <c r="O95" s="1"/>
  <c r="B95"/>
  <c r="L93"/>
  <c r="L92"/>
  <c r="M92"/>
  <c r="M91"/>
  <c r="A96"/>
  <c r="C95"/>
  <c r="D95" s="1"/>
  <c r="E95" s="1"/>
  <c r="F95" s="1"/>
  <c r="G95" s="1"/>
  <c r="H95" s="1"/>
  <c r="J95" s="1"/>
  <c r="E94"/>
  <c r="F94" s="1"/>
  <c r="G94" s="1"/>
  <c r="H94" s="1"/>
  <c r="J94" s="1"/>
  <c r="K96" l="1"/>
  <c r="N96" s="1"/>
  <c r="O96" s="1"/>
  <c r="B96"/>
  <c r="A97"/>
  <c r="C96"/>
  <c r="D96" s="1"/>
  <c r="E96" s="1"/>
  <c r="F96" s="1"/>
  <c r="G96" s="1"/>
  <c r="H96" s="1"/>
  <c r="J96" s="1"/>
  <c r="I94"/>
  <c r="I95"/>
  <c r="K97" l="1"/>
  <c r="N97" s="1"/>
  <c r="O97" s="1"/>
  <c r="B97"/>
  <c r="L94"/>
  <c r="M94"/>
  <c r="M93"/>
  <c r="L95"/>
  <c r="A98"/>
  <c r="C97"/>
  <c r="D97" s="1"/>
  <c r="E97" s="1"/>
  <c r="F97" s="1"/>
  <c r="G97" s="1"/>
  <c r="H97" s="1"/>
  <c r="J97" s="1"/>
  <c r="I96"/>
  <c r="K98" l="1"/>
  <c r="N98" s="1"/>
  <c r="O98" s="1"/>
  <c r="B98"/>
  <c r="L96"/>
  <c r="M95"/>
  <c r="A99"/>
  <c r="C98"/>
  <c r="D98" s="1"/>
  <c r="I97"/>
  <c r="K99" l="1"/>
  <c r="N99" s="1"/>
  <c r="O99" s="1"/>
  <c r="B99"/>
  <c r="L97"/>
  <c r="M96"/>
  <c r="A100"/>
  <c r="C99"/>
  <c r="D99" s="1"/>
  <c r="E99" s="1"/>
  <c r="F99" s="1"/>
  <c r="G99" s="1"/>
  <c r="H99" s="1"/>
  <c r="J99" s="1"/>
  <c r="E98"/>
  <c r="F98" s="1"/>
  <c r="G98" s="1"/>
  <c r="H98" s="1"/>
  <c r="J98" s="1"/>
  <c r="K100" l="1"/>
  <c r="N100" s="1"/>
  <c r="O100" s="1"/>
  <c r="B100"/>
  <c r="A101"/>
  <c r="C100"/>
  <c r="D100" s="1"/>
  <c r="E100" s="1"/>
  <c r="F100" s="1"/>
  <c r="G100" s="1"/>
  <c r="H100" s="1"/>
  <c r="J100" s="1"/>
  <c r="I98"/>
  <c r="I99"/>
  <c r="K101" l="1"/>
  <c r="N101" s="1"/>
  <c r="O101" s="1"/>
  <c r="B101"/>
  <c r="L98"/>
  <c r="M98"/>
  <c r="M97"/>
  <c r="L99"/>
  <c r="A102"/>
  <c r="C101"/>
  <c r="D101" s="1"/>
  <c r="E101" s="1"/>
  <c r="F101" s="1"/>
  <c r="G101" s="1"/>
  <c r="H101" s="1"/>
  <c r="J101" s="1"/>
  <c r="I100"/>
  <c r="M99" s="1"/>
  <c r="K102" l="1"/>
  <c r="N102" s="1"/>
  <c r="O102" s="1"/>
  <c r="B102"/>
  <c r="L100"/>
  <c r="A103"/>
  <c r="C102"/>
  <c r="D102" s="1"/>
  <c r="I101"/>
  <c r="K103" l="1"/>
  <c r="N103" s="1"/>
  <c r="O103" s="1"/>
  <c r="B103"/>
  <c r="L101"/>
  <c r="M100"/>
  <c r="A104"/>
  <c r="C103"/>
  <c r="D103" s="1"/>
  <c r="E103" s="1"/>
  <c r="F103" s="1"/>
  <c r="G103" s="1"/>
  <c r="H103" s="1"/>
  <c r="J103" s="1"/>
  <c r="E102"/>
  <c r="F102" s="1"/>
  <c r="G102" s="1"/>
  <c r="H102" s="1"/>
  <c r="J102" s="1"/>
  <c r="K104" l="1"/>
  <c r="N104" s="1"/>
  <c r="O104" s="1"/>
  <c r="B104"/>
  <c r="A105"/>
  <c r="C104"/>
  <c r="D104" s="1"/>
  <c r="E104" s="1"/>
  <c r="F104" s="1"/>
  <c r="G104" s="1"/>
  <c r="H104" s="1"/>
  <c r="J104" s="1"/>
  <c r="I102"/>
  <c r="I103"/>
  <c r="K105" l="1"/>
  <c r="N105" s="1"/>
  <c r="O105" s="1"/>
  <c r="B105"/>
  <c r="C105" s="1"/>
  <c r="D105" s="1"/>
  <c r="E105" s="1"/>
  <c r="F105" s="1"/>
  <c r="G105" s="1"/>
  <c r="H105" s="1"/>
  <c r="J105" s="1"/>
  <c r="L102"/>
  <c r="M102"/>
  <c r="M101"/>
  <c r="L103"/>
  <c r="A106"/>
  <c r="I104"/>
  <c r="K106" l="1"/>
  <c r="N106" s="1"/>
  <c r="O106" s="1"/>
  <c r="B106"/>
  <c r="L104"/>
  <c r="M103"/>
  <c r="A107"/>
  <c r="C106"/>
  <c r="D106" s="1"/>
  <c r="I105"/>
  <c r="K107" l="1"/>
  <c r="N107" s="1"/>
  <c r="O107" s="1"/>
  <c r="B107"/>
  <c r="C107" s="1"/>
  <c r="D107" s="1"/>
  <c r="E107" s="1"/>
  <c r="F107" s="1"/>
  <c r="G107" s="1"/>
  <c r="H107" s="1"/>
  <c r="J107" s="1"/>
  <c r="L105"/>
  <c r="M104"/>
  <c r="A108"/>
  <c r="E106"/>
  <c r="F106" s="1"/>
  <c r="G106" s="1"/>
  <c r="H106" s="1"/>
  <c r="J106" s="1"/>
  <c r="K108" l="1"/>
  <c r="N108" s="1"/>
  <c r="O108" s="1"/>
  <c r="B108"/>
  <c r="A109"/>
  <c r="C108"/>
  <c r="D108" s="1"/>
  <c r="E108" s="1"/>
  <c r="F108" s="1"/>
  <c r="G108" s="1"/>
  <c r="H108" s="1"/>
  <c r="J108" s="1"/>
  <c r="I106"/>
  <c r="I107"/>
  <c r="K109" l="1"/>
  <c r="N109" s="1"/>
  <c r="O109" s="1"/>
  <c r="B109"/>
  <c r="L107"/>
  <c r="L106"/>
  <c r="M106"/>
  <c r="M105"/>
  <c r="A110"/>
  <c r="I108"/>
  <c r="K110" l="1"/>
  <c r="N110" s="1"/>
  <c r="O110" s="1"/>
  <c r="B110"/>
  <c r="L108"/>
  <c r="M107"/>
  <c r="A111"/>
  <c r="C109"/>
  <c r="D109" s="1"/>
  <c r="K111" l="1"/>
  <c r="N111" s="1"/>
  <c r="O111" s="1"/>
  <c r="B111"/>
  <c r="E109"/>
  <c r="F109" s="1"/>
  <c r="G109" s="1"/>
  <c r="H109" s="1"/>
  <c r="J109" s="1"/>
  <c r="A112"/>
  <c r="C110"/>
  <c r="D110" s="1"/>
  <c r="K112" l="1"/>
  <c r="N112" s="1"/>
  <c r="O112" s="1"/>
  <c r="B112"/>
  <c r="A113"/>
  <c r="I109"/>
  <c r="E110"/>
  <c r="F110" s="1"/>
  <c r="G110" s="1"/>
  <c r="H110" s="1"/>
  <c r="J110" s="1"/>
  <c r="C111"/>
  <c r="D111" s="1"/>
  <c r="K113" l="1"/>
  <c r="N113" s="1"/>
  <c r="O113" s="1"/>
  <c r="B113"/>
  <c r="L109"/>
  <c r="M108"/>
  <c r="E111"/>
  <c r="F111" s="1"/>
  <c r="G111" s="1"/>
  <c r="H111" s="1"/>
  <c r="J111" s="1"/>
  <c r="A114"/>
  <c r="C112"/>
  <c r="D112" s="1"/>
  <c r="I110"/>
  <c r="K114" l="1"/>
  <c r="N114" s="1"/>
  <c r="O114" s="1"/>
  <c r="B114"/>
  <c r="L110"/>
  <c r="M109"/>
  <c r="A115"/>
  <c r="I111"/>
  <c r="E112"/>
  <c r="F112" s="1"/>
  <c r="G112" s="1"/>
  <c r="H112" s="1"/>
  <c r="J112" s="1"/>
  <c r="C113"/>
  <c r="D113" s="1"/>
  <c r="K115" l="1"/>
  <c r="N115" s="1"/>
  <c r="O115" s="1"/>
  <c r="B115"/>
  <c r="L111"/>
  <c r="M110"/>
  <c r="A116"/>
  <c r="I112"/>
  <c r="E113"/>
  <c r="F113" s="1"/>
  <c r="G113" s="1"/>
  <c r="H113" s="1"/>
  <c r="J113" s="1"/>
  <c r="C114"/>
  <c r="D114" s="1"/>
  <c r="K116" l="1"/>
  <c r="N116" s="1"/>
  <c r="O116" s="1"/>
  <c r="B116"/>
  <c r="L112"/>
  <c r="M111"/>
  <c r="E114"/>
  <c r="F114" s="1"/>
  <c r="G114" s="1"/>
  <c r="H114" s="1"/>
  <c r="J114" s="1"/>
  <c r="A117"/>
  <c r="I113"/>
  <c r="C115"/>
  <c r="D115" s="1"/>
  <c r="K117" l="1"/>
  <c r="N117" s="1"/>
  <c r="O117" s="1"/>
  <c r="B117"/>
  <c r="L113"/>
  <c r="M112"/>
  <c r="E115"/>
  <c r="F115" s="1"/>
  <c r="G115" s="1"/>
  <c r="H115" s="1"/>
  <c r="J115" s="1"/>
  <c r="C117"/>
  <c r="D117" s="1"/>
  <c r="E117" s="1"/>
  <c r="F117" s="1"/>
  <c r="G117" s="1"/>
  <c r="H117" s="1"/>
  <c r="J117" s="1"/>
  <c r="A118"/>
  <c r="I114"/>
  <c r="C116"/>
  <c r="D116" s="1"/>
  <c r="K118" l="1"/>
  <c r="N118" s="1"/>
  <c r="O118" s="1"/>
  <c r="B118"/>
  <c r="L114"/>
  <c r="M113"/>
  <c r="I117"/>
  <c r="I115"/>
  <c r="E116"/>
  <c r="F116" s="1"/>
  <c r="G116" s="1"/>
  <c r="H116" s="1"/>
  <c r="J116" s="1"/>
  <c r="C118"/>
  <c r="D118" s="1"/>
  <c r="E118" s="1"/>
  <c r="F118" s="1"/>
  <c r="G118" s="1"/>
  <c r="H118" s="1"/>
  <c r="J118" s="1"/>
  <c r="A119"/>
  <c r="K119" l="1"/>
  <c r="N119" s="1"/>
  <c r="O119" s="1"/>
  <c r="B119"/>
  <c r="L115"/>
  <c r="M114"/>
  <c r="C119"/>
  <c r="D119" s="1"/>
  <c r="E119" s="1"/>
  <c r="F119" s="1"/>
  <c r="G119" s="1"/>
  <c r="H119" s="1"/>
  <c r="J119" s="1"/>
  <c r="A120"/>
  <c r="I118"/>
  <c r="I116"/>
  <c r="L117" s="1"/>
  <c r="K120" l="1"/>
  <c r="N120" s="1"/>
  <c r="O120" s="1"/>
  <c r="B120"/>
  <c r="L116"/>
  <c r="M116"/>
  <c r="L118"/>
  <c r="M115"/>
  <c r="M117"/>
  <c r="I119"/>
  <c r="M118" s="1"/>
  <c r="C120"/>
  <c r="D120" s="1"/>
  <c r="E120" s="1"/>
  <c r="F120" s="1"/>
  <c r="G120" s="1"/>
  <c r="H120" s="1"/>
  <c r="J120" s="1"/>
  <c r="A121"/>
  <c r="K121" l="1"/>
  <c r="N121" s="1"/>
  <c r="O121" s="1"/>
  <c r="B121"/>
  <c r="L119"/>
  <c r="C121"/>
  <c r="D121" s="1"/>
  <c r="A122"/>
  <c r="I120"/>
  <c r="M119" s="1"/>
  <c r="K122" l="1"/>
  <c r="N122" s="1"/>
  <c r="O122" s="1"/>
  <c r="B122"/>
  <c r="L120"/>
  <c r="C122"/>
  <c r="D122" s="1"/>
  <c r="A123"/>
  <c r="E121"/>
  <c r="F121" s="1"/>
  <c r="G121" s="1"/>
  <c r="H121" s="1"/>
  <c r="J121" s="1"/>
  <c r="K123" l="1"/>
  <c r="N123" s="1"/>
  <c r="O123" s="1"/>
  <c r="B123"/>
  <c r="C123"/>
  <c r="D123" s="1"/>
  <c r="A124"/>
  <c r="E122"/>
  <c r="F122" s="1"/>
  <c r="G122" s="1"/>
  <c r="H122" s="1"/>
  <c r="J122" s="1"/>
  <c r="I121"/>
  <c r="K124" l="1"/>
  <c r="N124" s="1"/>
  <c r="O124" s="1"/>
  <c r="B124"/>
  <c r="L121"/>
  <c r="M120"/>
  <c r="I122"/>
  <c r="C124"/>
  <c r="D124" s="1"/>
  <c r="E124" s="1"/>
  <c r="F124" s="1"/>
  <c r="G124" s="1"/>
  <c r="H124" s="1"/>
  <c r="J124" s="1"/>
  <c r="A125"/>
  <c r="E123"/>
  <c r="F123" s="1"/>
  <c r="G123" s="1"/>
  <c r="H123" s="1"/>
  <c r="J123" s="1"/>
  <c r="K125" l="1"/>
  <c r="N125" s="1"/>
  <c r="O125" s="1"/>
  <c r="B125"/>
  <c r="L122"/>
  <c r="M121"/>
  <c r="C125"/>
  <c r="D125" s="1"/>
  <c r="A126"/>
  <c r="I124"/>
  <c r="I123"/>
  <c r="K126" l="1"/>
  <c r="N126" s="1"/>
  <c r="O126" s="1"/>
  <c r="B126"/>
  <c r="L123"/>
  <c r="M123"/>
  <c r="M122"/>
  <c r="L124"/>
  <c r="C126"/>
  <c r="D126" s="1"/>
  <c r="E126" s="1"/>
  <c r="F126" s="1"/>
  <c r="G126" s="1"/>
  <c r="H126" s="1"/>
  <c r="J126" s="1"/>
  <c r="A127"/>
  <c r="E125"/>
  <c r="F125" s="1"/>
  <c r="G125" s="1"/>
  <c r="H125" s="1"/>
  <c r="J125" s="1"/>
  <c r="K127" l="1"/>
  <c r="N127" s="1"/>
  <c r="O127" s="1"/>
  <c r="B127"/>
  <c r="I126"/>
  <c r="C127"/>
  <c r="D127" s="1"/>
  <c r="E127" s="1"/>
  <c r="F127" s="1"/>
  <c r="G127" s="1"/>
  <c r="H127" s="1"/>
  <c r="J127" s="1"/>
  <c r="A128"/>
  <c r="I125"/>
  <c r="K128" l="1"/>
  <c r="N128" s="1"/>
  <c r="O128" s="1"/>
  <c r="B128"/>
  <c r="L126"/>
  <c r="L125"/>
  <c r="M125"/>
  <c r="M124"/>
  <c r="C128"/>
  <c r="D128" s="1"/>
  <c r="A129"/>
  <c r="I127"/>
  <c r="M126" s="1"/>
  <c r="K129" l="1"/>
  <c r="N129" s="1"/>
  <c r="O129" s="1"/>
  <c r="B129"/>
  <c r="L127"/>
  <c r="C129"/>
  <c r="D129" s="1"/>
  <c r="A130"/>
  <c r="E128"/>
  <c r="F128" s="1"/>
  <c r="G128" s="1"/>
  <c r="H128" s="1"/>
  <c r="J128" s="1"/>
  <c r="K130" l="1"/>
  <c r="N130" s="1"/>
  <c r="O130" s="1"/>
  <c r="B130"/>
  <c r="I128"/>
  <c r="C130"/>
  <c r="D130" s="1"/>
  <c r="E130" s="1"/>
  <c r="F130" s="1"/>
  <c r="G130" s="1"/>
  <c r="H130" s="1"/>
  <c r="J130" s="1"/>
  <c r="A131"/>
  <c r="E129"/>
  <c r="F129" s="1"/>
  <c r="G129" s="1"/>
  <c r="H129" s="1"/>
  <c r="J129" s="1"/>
  <c r="K131" l="1"/>
  <c r="N131" s="1"/>
  <c r="O131" s="1"/>
  <c r="B131"/>
  <c r="L128"/>
  <c r="M127"/>
  <c r="C131"/>
  <c r="D131" s="1"/>
  <c r="A132"/>
  <c r="I130"/>
  <c r="I129"/>
  <c r="K132" l="1"/>
  <c r="N132" s="1"/>
  <c r="O132" s="1"/>
  <c r="B132"/>
  <c r="L129"/>
  <c r="M129"/>
  <c r="L130"/>
  <c r="M128"/>
  <c r="C132"/>
  <c r="D132" s="1"/>
  <c r="A133"/>
  <c r="E131"/>
  <c r="F131" s="1"/>
  <c r="G131" s="1"/>
  <c r="H131" s="1"/>
  <c r="J131" s="1"/>
  <c r="K133" l="1"/>
  <c r="N133" s="1"/>
  <c r="O133" s="1"/>
  <c r="B133"/>
  <c r="C133"/>
  <c r="D133" s="1"/>
  <c r="E133" s="1"/>
  <c r="F133" s="1"/>
  <c r="G133" s="1"/>
  <c r="H133" s="1"/>
  <c r="J133" s="1"/>
  <c r="A134"/>
  <c r="E132"/>
  <c r="F132" s="1"/>
  <c r="G132" s="1"/>
  <c r="H132" s="1"/>
  <c r="J132" s="1"/>
  <c r="I131"/>
  <c r="K134" l="1"/>
  <c r="N134" s="1"/>
  <c r="O134" s="1"/>
  <c r="B134"/>
  <c r="L131"/>
  <c r="M130"/>
  <c r="C134"/>
  <c r="D134" s="1"/>
  <c r="A135"/>
  <c r="I132"/>
  <c r="I133"/>
  <c r="K135" l="1"/>
  <c r="N135" s="1"/>
  <c r="O135" s="1"/>
  <c r="B135"/>
  <c r="L133"/>
  <c r="L132"/>
  <c r="M132"/>
  <c r="M131"/>
  <c r="C135"/>
  <c r="D135" s="1"/>
  <c r="A136"/>
  <c r="E134"/>
  <c r="F134" s="1"/>
  <c r="G134" s="1"/>
  <c r="H134" s="1"/>
  <c r="J134" s="1"/>
  <c r="K136" l="1"/>
  <c r="N136" s="1"/>
  <c r="O136" s="1"/>
  <c r="B136"/>
  <c r="I134"/>
  <c r="C136"/>
  <c r="D136" s="1"/>
  <c r="E136" s="1"/>
  <c r="F136" s="1"/>
  <c r="G136" s="1"/>
  <c r="H136" s="1"/>
  <c r="J136" s="1"/>
  <c r="A137"/>
  <c r="E135"/>
  <c r="F135" s="1"/>
  <c r="G135" s="1"/>
  <c r="H135" s="1"/>
  <c r="J135" s="1"/>
  <c r="K137" l="1"/>
  <c r="N137" s="1"/>
  <c r="O137" s="1"/>
  <c r="B137"/>
  <c r="L134"/>
  <c r="M133"/>
  <c r="C137"/>
  <c r="D137" s="1"/>
  <c r="A138"/>
  <c r="I136"/>
  <c r="I135"/>
  <c r="K138" l="1"/>
  <c r="N138" s="1"/>
  <c r="O138" s="1"/>
  <c r="B138"/>
  <c r="L135"/>
  <c r="M135"/>
  <c r="L136"/>
  <c r="M134"/>
  <c r="C138"/>
  <c r="D138" s="1"/>
  <c r="E138" s="1"/>
  <c r="F138" s="1"/>
  <c r="G138" s="1"/>
  <c r="H138" s="1"/>
  <c r="J138" s="1"/>
  <c r="A139"/>
  <c r="E137"/>
  <c r="F137" s="1"/>
  <c r="G137" s="1"/>
  <c r="H137" s="1"/>
  <c r="J137" s="1"/>
  <c r="K139" l="1"/>
  <c r="N139" s="1"/>
  <c r="O139" s="1"/>
  <c r="B139"/>
  <c r="I138"/>
  <c r="C139"/>
  <c r="D139" s="1"/>
  <c r="E139" s="1"/>
  <c r="F139" s="1"/>
  <c r="G139" s="1"/>
  <c r="H139" s="1"/>
  <c r="J139" s="1"/>
  <c r="A140"/>
  <c r="I137"/>
  <c r="K140" l="1"/>
  <c r="N140" s="1"/>
  <c r="O140" s="1"/>
  <c r="B140"/>
  <c r="L137"/>
  <c r="M137"/>
  <c r="M136"/>
  <c r="L138"/>
  <c r="C140"/>
  <c r="D140" s="1"/>
  <c r="A141"/>
  <c r="I139"/>
  <c r="K141" l="1"/>
  <c r="N141" s="1"/>
  <c r="O141" s="1"/>
  <c r="B141"/>
  <c r="L139"/>
  <c r="M138"/>
  <c r="C141"/>
  <c r="D141" s="1"/>
  <c r="A142"/>
  <c r="E140"/>
  <c r="F140" s="1"/>
  <c r="G140" s="1"/>
  <c r="H140" s="1"/>
  <c r="J140" s="1"/>
  <c r="K142" l="1"/>
  <c r="N142" s="1"/>
  <c r="O142" s="1"/>
  <c r="B142"/>
  <c r="I140"/>
  <c r="C142"/>
  <c r="D142" s="1"/>
  <c r="E142" s="1"/>
  <c r="F142" s="1"/>
  <c r="G142" s="1"/>
  <c r="H142" s="1"/>
  <c r="J142" s="1"/>
  <c r="A143"/>
  <c r="E141"/>
  <c r="F141" s="1"/>
  <c r="G141" s="1"/>
  <c r="H141" s="1"/>
  <c r="J141" s="1"/>
  <c r="K143" l="1"/>
  <c r="N143" s="1"/>
  <c r="O143" s="1"/>
  <c r="B143"/>
  <c r="L140"/>
  <c r="M139"/>
  <c r="C143"/>
  <c r="D143" s="1"/>
  <c r="A144"/>
  <c r="I142"/>
  <c r="I141"/>
  <c r="K144" l="1"/>
  <c r="N144" s="1"/>
  <c r="O144" s="1"/>
  <c r="B144"/>
  <c r="L141"/>
  <c r="M141"/>
  <c r="L142"/>
  <c r="M140"/>
  <c r="C144"/>
  <c r="D144" s="1"/>
  <c r="A145"/>
  <c r="E143"/>
  <c r="F143" s="1"/>
  <c r="G143" s="1"/>
  <c r="H143" s="1"/>
  <c r="J143" s="1"/>
  <c r="K145" l="1"/>
  <c r="N145" s="1"/>
  <c r="O145" s="1"/>
  <c r="B145"/>
  <c r="C145"/>
  <c r="D145" s="1"/>
  <c r="E145" s="1"/>
  <c r="F145" s="1"/>
  <c r="G145" s="1"/>
  <c r="H145" s="1"/>
  <c r="J145" s="1"/>
  <c r="A146"/>
  <c r="E144"/>
  <c r="F144" s="1"/>
  <c r="G144" s="1"/>
  <c r="H144" s="1"/>
  <c r="J144" s="1"/>
  <c r="I143"/>
  <c r="K146" l="1"/>
  <c r="N146" s="1"/>
  <c r="O146" s="1"/>
  <c r="B146"/>
  <c r="L143"/>
  <c r="M142"/>
  <c r="C146"/>
  <c r="D146" s="1"/>
  <c r="A147"/>
  <c r="I144"/>
  <c r="I145"/>
  <c r="K147" l="1"/>
  <c r="N147" s="1"/>
  <c r="O147" s="1"/>
  <c r="B147"/>
  <c r="L144"/>
  <c r="M144"/>
  <c r="L145"/>
  <c r="M143"/>
  <c r="C147"/>
  <c r="D147" s="1"/>
  <c r="A148"/>
  <c r="E146"/>
  <c r="F146" s="1"/>
  <c r="G146" s="1"/>
  <c r="H146" s="1"/>
  <c r="J146" s="1"/>
  <c r="K148" l="1"/>
  <c r="N148" s="1"/>
  <c r="O148" s="1"/>
  <c r="B148"/>
  <c r="I146"/>
  <c r="C148"/>
  <c r="D148" s="1"/>
  <c r="E148" s="1"/>
  <c r="F148" s="1"/>
  <c r="G148" s="1"/>
  <c r="H148" s="1"/>
  <c r="J148" s="1"/>
  <c r="A149"/>
  <c r="E147"/>
  <c r="F147" s="1"/>
  <c r="G147" s="1"/>
  <c r="H147" s="1"/>
  <c r="J147" s="1"/>
  <c r="K149" l="1"/>
  <c r="N149" s="1"/>
  <c r="O149" s="1"/>
  <c r="B149"/>
  <c r="L146"/>
  <c r="M145"/>
  <c r="C149"/>
  <c r="D149" s="1"/>
  <c r="A150"/>
  <c r="I148"/>
  <c r="I147"/>
  <c r="K150" l="1"/>
  <c r="N150" s="1"/>
  <c r="O150" s="1"/>
  <c r="B150"/>
  <c r="L148"/>
  <c r="L147"/>
  <c r="M147"/>
  <c r="M146"/>
  <c r="C150"/>
  <c r="D150" s="1"/>
  <c r="A151"/>
  <c r="E149"/>
  <c r="F149" s="1"/>
  <c r="G149" s="1"/>
  <c r="H149" s="1"/>
  <c r="J149" s="1"/>
  <c r="K151" l="1"/>
  <c r="N151" s="1"/>
  <c r="O151" s="1"/>
  <c r="B151"/>
  <c r="C151" s="1"/>
  <c r="D151" s="1"/>
  <c r="E151" s="1"/>
  <c r="F151" s="1"/>
  <c r="G151" s="1"/>
  <c r="H151" s="1"/>
  <c r="J151" s="1"/>
  <c r="A152"/>
  <c r="E150"/>
  <c r="F150" s="1"/>
  <c r="G150" s="1"/>
  <c r="H150" s="1"/>
  <c r="J150" s="1"/>
  <c r="I149"/>
  <c r="K152" l="1"/>
  <c r="N152" s="1"/>
  <c r="O152" s="1"/>
  <c r="B152"/>
  <c r="L149"/>
  <c r="M148"/>
  <c r="C152"/>
  <c r="D152" s="1"/>
  <c r="A153"/>
  <c r="I150"/>
  <c r="I151"/>
  <c r="K153" l="1"/>
  <c r="N153" s="1"/>
  <c r="O153" s="1"/>
  <c r="B153"/>
  <c r="L151"/>
  <c r="L150"/>
  <c r="M150"/>
  <c r="M149"/>
  <c r="C153"/>
  <c r="D153" s="1"/>
  <c r="A154"/>
  <c r="E152"/>
  <c r="F152" s="1"/>
  <c r="G152" s="1"/>
  <c r="H152" s="1"/>
  <c r="J152" s="1"/>
  <c r="K154" l="1"/>
  <c r="N154" s="1"/>
  <c r="O154" s="1"/>
  <c r="B154"/>
  <c r="I152"/>
  <c r="C154"/>
  <c r="D154" s="1"/>
  <c r="E154" s="1"/>
  <c r="F154" s="1"/>
  <c r="G154" s="1"/>
  <c r="H154" s="1"/>
  <c r="J154" s="1"/>
  <c r="A155"/>
  <c r="E153"/>
  <c r="F153" s="1"/>
  <c r="G153" s="1"/>
  <c r="H153" s="1"/>
  <c r="J153" s="1"/>
  <c r="K155" l="1"/>
  <c r="N155" s="1"/>
  <c r="O155" s="1"/>
  <c r="B155"/>
  <c r="L152"/>
  <c r="M151"/>
  <c r="A156"/>
  <c r="C155"/>
  <c r="D155" s="1"/>
  <c r="I153"/>
  <c r="I154"/>
  <c r="K156" l="1"/>
  <c r="N156" s="1"/>
  <c r="O156" s="1"/>
  <c r="B156"/>
  <c r="L154"/>
  <c r="L153"/>
  <c r="M153"/>
  <c r="M152"/>
  <c r="A157"/>
  <c r="C156"/>
  <c r="D156" s="1"/>
  <c r="E155"/>
  <c r="F155" s="1"/>
  <c r="G155" s="1"/>
  <c r="H155" s="1"/>
  <c r="J155" s="1"/>
  <c r="K157" l="1"/>
  <c r="N157" s="1"/>
  <c r="O157" s="1"/>
  <c r="B157"/>
  <c r="A158"/>
  <c r="C157"/>
  <c r="D157" s="1"/>
  <c r="I155"/>
  <c r="E156"/>
  <c r="F156" s="1"/>
  <c r="G156" s="1"/>
  <c r="H156" s="1"/>
  <c r="J156" s="1"/>
  <c r="K158" l="1"/>
  <c r="N158" s="1"/>
  <c r="O158" s="1"/>
  <c r="B158"/>
  <c r="L155"/>
  <c r="M154"/>
  <c r="A159"/>
  <c r="C158"/>
  <c r="D158" s="1"/>
  <c r="I156"/>
  <c r="E157"/>
  <c r="F157" s="1"/>
  <c r="G157" s="1"/>
  <c r="H157" s="1"/>
  <c r="J157" s="1"/>
  <c r="K159" l="1"/>
  <c r="N159" s="1"/>
  <c r="O159" s="1"/>
  <c r="B159"/>
  <c r="L156"/>
  <c r="M155"/>
  <c r="A160"/>
  <c r="I157"/>
  <c r="E158"/>
  <c r="F158" s="1"/>
  <c r="G158" s="1"/>
  <c r="H158" s="1"/>
  <c r="J158" s="1"/>
  <c r="K160" l="1"/>
  <c r="N160" s="1"/>
  <c r="O160" s="1"/>
  <c r="B160"/>
  <c r="L157"/>
  <c r="M156"/>
  <c r="C159"/>
  <c r="D159" s="1"/>
  <c r="C160"/>
  <c r="D160" s="1"/>
  <c r="A161"/>
  <c r="I158"/>
  <c r="K161" l="1"/>
  <c r="N161" s="1"/>
  <c r="O161" s="1"/>
  <c r="B161"/>
  <c r="L158"/>
  <c r="M157"/>
  <c r="C161"/>
  <c r="D161" s="1"/>
  <c r="A162"/>
  <c r="E159"/>
  <c r="F159" s="1"/>
  <c r="G159" s="1"/>
  <c r="H159" s="1"/>
  <c r="J159" s="1"/>
  <c r="E160"/>
  <c r="F160" s="1"/>
  <c r="G160" s="1"/>
  <c r="H160" s="1"/>
  <c r="J160" s="1"/>
  <c r="K162" l="1"/>
  <c r="N162" s="1"/>
  <c r="O162" s="1"/>
  <c r="B162"/>
  <c r="I159"/>
  <c r="C162"/>
  <c r="D162" s="1"/>
  <c r="E162" s="1"/>
  <c r="F162" s="1"/>
  <c r="G162" s="1"/>
  <c r="H162" s="1"/>
  <c r="J162" s="1"/>
  <c r="A163"/>
  <c r="E161"/>
  <c r="F161" s="1"/>
  <c r="G161" s="1"/>
  <c r="H161" s="1"/>
  <c r="J161" s="1"/>
  <c r="I160"/>
  <c r="K163" l="1"/>
  <c r="N163" s="1"/>
  <c r="O163" s="1"/>
  <c r="B163"/>
  <c r="L160"/>
  <c r="L159"/>
  <c r="M159"/>
  <c r="M158"/>
  <c r="C163"/>
  <c r="D163" s="1"/>
  <c r="A164"/>
  <c r="I161"/>
  <c r="I162"/>
  <c r="K164" l="1"/>
  <c r="N164" s="1"/>
  <c r="O164" s="1"/>
  <c r="B164"/>
  <c r="L162"/>
  <c r="L161"/>
  <c r="M161"/>
  <c r="M160"/>
  <c r="C164"/>
  <c r="D164" s="1"/>
  <c r="E164" s="1"/>
  <c r="F164" s="1"/>
  <c r="G164" s="1"/>
  <c r="H164" s="1"/>
  <c r="J164" s="1"/>
  <c r="A165"/>
  <c r="E163"/>
  <c r="F163" s="1"/>
  <c r="G163" s="1"/>
  <c r="H163" s="1"/>
  <c r="J163" s="1"/>
  <c r="K165" l="1"/>
  <c r="N165" s="1"/>
  <c r="O165" s="1"/>
  <c r="B165"/>
  <c r="C165"/>
  <c r="D165" s="1"/>
  <c r="A166"/>
  <c r="I163"/>
  <c r="I164"/>
  <c r="K166" l="1"/>
  <c r="N166" s="1"/>
  <c r="O166" s="1"/>
  <c r="B166"/>
  <c r="L164"/>
  <c r="L163"/>
  <c r="M163"/>
  <c r="M162"/>
  <c r="A167"/>
  <c r="E165"/>
  <c r="F165" s="1"/>
  <c r="G165" s="1"/>
  <c r="H165" s="1"/>
  <c r="J165" s="1"/>
  <c r="K167" l="1"/>
  <c r="N167" s="1"/>
  <c r="O167" s="1"/>
  <c r="B167"/>
  <c r="A168"/>
  <c r="I165"/>
  <c r="C166"/>
  <c r="D166" s="1"/>
  <c r="K168" l="1"/>
  <c r="N168" s="1"/>
  <c r="O168" s="1"/>
  <c r="B168"/>
  <c r="L165"/>
  <c r="M164"/>
  <c r="E166"/>
  <c r="F166" s="1"/>
  <c r="G166" s="1"/>
  <c r="H166" s="1"/>
  <c r="J166" s="1"/>
  <c r="C167"/>
  <c r="D167" s="1"/>
  <c r="A169"/>
  <c r="K169" l="1"/>
  <c r="N169" s="1"/>
  <c r="O169" s="1"/>
  <c r="B169"/>
  <c r="E167"/>
  <c r="F167" s="1"/>
  <c r="G167" s="1"/>
  <c r="H167" s="1"/>
  <c r="J167" s="1"/>
  <c r="C168"/>
  <c r="D168" s="1"/>
  <c r="I166"/>
  <c r="A170"/>
  <c r="C169"/>
  <c r="D169" s="1"/>
  <c r="K170" l="1"/>
  <c r="N170" s="1"/>
  <c r="O170" s="1"/>
  <c r="B170"/>
  <c r="L166"/>
  <c r="M165"/>
  <c r="E168"/>
  <c r="F168" s="1"/>
  <c r="G168" s="1"/>
  <c r="H168" s="1"/>
  <c r="J168" s="1"/>
  <c r="A171"/>
  <c r="C170"/>
  <c r="D170" s="1"/>
  <c r="E170" s="1"/>
  <c r="F170" s="1"/>
  <c r="G170" s="1"/>
  <c r="H170" s="1"/>
  <c r="J170" s="1"/>
  <c r="E169"/>
  <c r="F169" s="1"/>
  <c r="G169" s="1"/>
  <c r="H169" s="1"/>
  <c r="J169" s="1"/>
  <c r="I167"/>
  <c r="K171" l="1"/>
  <c r="N171" s="1"/>
  <c r="O171" s="1"/>
  <c r="B171"/>
  <c r="L167"/>
  <c r="M166"/>
  <c r="A172"/>
  <c r="C171"/>
  <c r="D171" s="1"/>
  <c r="E171" s="1"/>
  <c r="F171" s="1"/>
  <c r="G171" s="1"/>
  <c r="H171" s="1"/>
  <c r="J171" s="1"/>
  <c r="I169"/>
  <c r="I168"/>
  <c r="I170"/>
  <c r="K172" l="1"/>
  <c r="N172" s="1"/>
  <c r="O172" s="1"/>
  <c r="B172"/>
  <c r="L168"/>
  <c r="M168"/>
  <c r="L169"/>
  <c r="M169"/>
  <c r="L170"/>
  <c r="M167"/>
  <c r="A173"/>
  <c r="C172"/>
  <c r="D172" s="1"/>
  <c r="I171"/>
  <c r="K173" l="1"/>
  <c r="N173" s="1"/>
  <c r="O173" s="1"/>
  <c r="B173"/>
  <c r="L171"/>
  <c r="M170"/>
  <c r="A174"/>
  <c r="C173"/>
  <c r="D173" s="1"/>
  <c r="E173" s="1"/>
  <c r="F173" s="1"/>
  <c r="G173" s="1"/>
  <c r="H173" s="1"/>
  <c r="J173" s="1"/>
  <c r="E172"/>
  <c r="F172" s="1"/>
  <c r="G172" s="1"/>
  <c r="H172" s="1"/>
  <c r="J172" s="1"/>
  <c r="K174" l="1"/>
  <c r="N174" s="1"/>
  <c r="O174" s="1"/>
  <c r="B174"/>
  <c r="A175"/>
  <c r="C174"/>
  <c r="D174" s="1"/>
  <c r="E174" s="1"/>
  <c r="F174" s="1"/>
  <c r="G174" s="1"/>
  <c r="H174" s="1"/>
  <c r="J174" s="1"/>
  <c r="I172"/>
  <c r="I173"/>
  <c r="K175" l="1"/>
  <c r="N175" s="1"/>
  <c r="O175" s="1"/>
  <c r="B175"/>
  <c r="L173"/>
  <c r="L172"/>
  <c r="M172"/>
  <c r="M171"/>
  <c r="A176"/>
  <c r="C175"/>
  <c r="D175" s="1"/>
  <c r="E175" s="1"/>
  <c r="F175" s="1"/>
  <c r="G175" s="1"/>
  <c r="H175" s="1"/>
  <c r="J175" s="1"/>
  <c r="I174"/>
  <c r="K176" l="1"/>
  <c r="N176" s="1"/>
  <c r="O176" s="1"/>
  <c r="B176"/>
  <c r="L174"/>
  <c r="M173"/>
  <c r="A177"/>
  <c r="C176"/>
  <c r="D176" s="1"/>
  <c r="I175"/>
  <c r="K177" l="1"/>
  <c r="N177" s="1"/>
  <c r="O177" s="1"/>
  <c r="B177"/>
  <c r="L175"/>
  <c r="M174"/>
  <c r="A178"/>
  <c r="C177"/>
  <c r="D177" s="1"/>
  <c r="E177" s="1"/>
  <c r="F177" s="1"/>
  <c r="G177" s="1"/>
  <c r="H177" s="1"/>
  <c r="J177" s="1"/>
  <c r="E176"/>
  <c r="F176" s="1"/>
  <c r="G176" s="1"/>
  <c r="H176" s="1"/>
  <c r="J176" s="1"/>
  <c r="K178" l="1"/>
  <c r="N178" s="1"/>
  <c r="O178" s="1"/>
  <c r="B178"/>
  <c r="A179"/>
  <c r="C178"/>
  <c r="D178" s="1"/>
  <c r="E178" s="1"/>
  <c r="F178" s="1"/>
  <c r="G178" s="1"/>
  <c r="H178" s="1"/>
  <c r="J178" s="1"/>
  <c r="I176"/>
  <c r="I177"/>
  <c r="K179" l="1"/>
  <c r="N179" s="1"/>
  <c r="O179" s="1"/>
  <c r="B179"/>
  <c r="L177"/>
  <c r="L176"/>
  <c r="M176"/>
  <c r="M175"/>
  <c r="A180"/>
  <c r="C179"/>
  <c r="D179" s="1"/>
  <c r="E179" s="1"/>
  <c r="F179" s="1"/>
  <c r="G179" s="1"/>
  <c r="H179" s="1"/>
  <c r="J179" s="1"/>
  <c r="I178"/>
  <c r="K180" l="1"/>
  <c r="N180" s="1"/>
  <c r="O180" s="1"/>
  <c r="B180"/>
  <c r="L178"/>
  <c r="M177"/>
  <c r="A181"/>
  <c r="C180"/>
  <c r="D180" s="1"/>
  <c r="I179"/>
  <c r="K181" l="1"/>
  <c r="N181" s="1"/>
  <c r="O181" s="1"/>
  <c r="B181"/>
  <c r="L179"/>
  <c r="M178"/>
  <c r="A182"/>
  <c r="C181"/>
  <c r="D181" s="1"/>
  <c r="E181" s="1"/>
  <c r="F181" s="1"/>
  <c r="G181" s="1"/>
  <c r="H181" s="1"/>
  <c r="J181" s="1"/>
  <c r="E180"/>
  <c r="F180" s="1"/>
  <c r="G180" s="1"/>
  <c r="H180" s="1"/>
  <c r="J180" s="1"/>
  <c r="K182" l="1"/>
  <c r="N182" s="1"/>
  <c r="O182" s="1"/>
  <c r="B182"/>
  <c r="A183"/>
  <c r="C182"/>
  <c r="D182" s="1"/>
  <c r="E182" s="1"/>
  <c r="F182" s="1"/>
  <c r="G182" s="1"/>
  <c r="H182" s="1"/>
  <c r="J182" s="1"/>
  <c r="I180"/>
  <c r="I181"/>
  <c r="K183" l="1"/>
  <c r="N183" s="1"/>
  <c r="O183" s="1"/>
  <c r="B183"/>
  <c r="L181"/>
  <c r="L180"/>
  <c r="M180"/>
  <c r="M179"/>
  <c r="A184"/>
  <c r="C183"/>
  <c r="D183" s="1"/>
  <c r="E183" s="1"/>
  <c r="F183" s="1"/>
  <c r="G183" s="1"/>
  <c r="H183" s="1"/>
  <c r="J183" s="1"/>
  <c r="I182"/>
  <c r="K184" l="1"/>
  <c r="N184" s="1"/>
  <c r="O184" s="1"/>
  <c r="B184"/>
  <c r="L182"/>
  <c r="M181"/>
  <c r="A185"/>
  <c r="C184"/>
  <c r="D184" s="1"/>
  <c r="I183"/>
  <c r="K185" l="1"/>
  <c r="N185" s="1"/>
  <c r="O185" s="1"/>
  <c r="B185"/>
  <c r="L183"/>
  <c r="M182"/>
  <c r="A186"/>
  <c r="C185"/>
  <c r="D185" s="1"/>
  <c r="E185" s="1"/>
  <c r="F185" s="1"/>
  <c r="G185" s="1"/>
  <c r="H185" s="1"/>
  <c r="J185" s="1"/>
  <c r="E184"/>
  <c r="F184" s="1"/>
  <c r="G184" s="1"/>
  <c r="H184" s="1"/>
  <c r="J184" s="1"/>
  <c r="K186" l="1"/>
  <c r="N186" s="1"/>
  <c r="O186" s="1"/>
  <c r="B186"/>
  <c r="A187"/>
  <c r="C186"/>
  <c r="D186" s="1"/>
  <c r="E186" s="1"/>
  <c r="F186" s="1"/>
  <c r="G186" s="1"/>
  <c r="H186" s="1"/>
  <c r="J186" s="1"/>
  <c r="I184"/>
  <c r="I185"/>
  <c r="K187" l="1"/>
  <c r="N187" s="1"/>
  <c r="O187" s="1"/>
  <c r="B187"/>
  <c r="L185"/>
  <c r="L184"/>
  <c r="M184"/>
  <c r="M183"/>
  <c r="A188"/>
  <c r="C187"/>
  <c r="D187" s="1"/>
  <c r="E187" s="1"/>
  <c r="F187" s="1"/>
  <c r="G187" s="1"/>
  <c r="H187" s="1"/>
  <c r="J187" s="1"/>
  <c r="I186"/>
  <c r="K188" l="1"/>
  <c r="N188" s="1"/>
  <c r="O188" s="1"/>
  <c r="B188"/>
  <c r="L186"/>
  <c r="M185"/>
  <c r="A189"/>
  <c r="C188"/>
  <c r="D188" s="1"/>
  <c r="I187"/>
  <c r="K189" l="1"/>
  <c r="N189" s="1"/>
  <c r="O189" s="1"/>
  <c r="B189"/>
  <c r="L187"/>
  <c r="M186"/>
  <c r="A190"/>
  <c r="C189"/>
  <c r="D189" s="1"/>
  <c r="E189" s="1"/>
  <c r="F189" s="1"/>
  <c r="G189" s="1"/>
  <c r="H189" s="1"/>
  <c r="J189" s="1"/>
  <c r="E188"/>
  <c r="F188" s="1"/>
  <c r="G188" s="1"/>
  <c r="H188" s="1"/>
  <c r="J188" s="1"/>
  <c r="K190" l="1"/>
  <c r="N190" s="1"/>
  <c r="O190" s="1"/>
  <c r="B190"/>
  <c r="A191"/>
  <c r="C190"/>
  <c r="D190" s="1"/>
  <c r="E190" s="1"/>
  <c r="F190" s="1"/>
  <c r="G190" s="1"/>
  <c r="H190" s="1"/>
  <c r="J190" s="1"/>
  <c r="I188"/>
  <c r="I189"/>
  <c r="K191" l="1"/>
  <c r="N191" s="1"/>
  <c r="O191" s="1"/>
  <c r="B191"/>
  <c r="L189"/>
  <c r="L188"/>
  <c r="M188"/>
  <c r="M187"/>
  <c r="A192"/>
  <c r="C191"/>
  <c r="D191" s="1"/>
  <c r="E191" s="1"/>
  <c r="F191" s="1"/>
  <c r="G191" s="1"/>
  <c r="H191" s="1"/>
  <c r="J191" s="1"/>
  <c r="I190"/>
  <c r="K192" l="1"/>
  <c r="N192" s="1"/>
  <c r="O192" s="1"/>
  <c r="B192"/>
  <c r="L190"/>
  <c r="M189"/>
  <c r="A193"/>
  <c r="C192"/>
  <c r="D192" s="1"/>
  <c r="I191"/>
  <c r="K193" l="1"/>
  <c r="N193" s="1"/>
  <c r="O193" s="1"/>
  <c r="B193"/>
  <c r="L191"/>
  <c r="M190"/>
  <c r="A194"/>
  <c r="C193"/>
  <c r="D193" s="1"/>
  <c r="E193" s="1"/>
  <c r="F193" s="1"/>
  <c r="G193" s="1"/>
  <c r="H193" s="1"/>
  <c r="J193" s="1"/>
  <c r="E192"/>
  <c r="F192" s="1"/>
  <c r="G192" s="1"/>
  <c r="H192" s="1"/>
  <c r="J192" s="1"/>
  <c r="K194" l="1"/>
  <c r="N194" s="1"/>
  <c r="O194" s="1"/>
  <c r="B194"/>
  <c r="A195"/>
  <c r="C194"/>
  <c r="D194" s="1"/>
  <c r="E194" s="1"/>
  <c r="F194" s="1"/>
  <c r="G194" s="1"/>
  <c r="H194" s="1"/>
  <c r="J194" s="1"/>
  <c r="I192"/>
  <c r="I193"/>
  <c r="K195" l="1"/>
  <c r="N195" s="1"/>
  <c r="O195" s="1"/>
  <c r="B195"/>
  <c r="L193"/>
  <c r="L192"/>
  <c r="M192"/>
  <c r="M191"/>
  <c r="A196"/>
  <c r="C195"/>
  <c r="D195" s="1"/>
  <c r="E195" s="1"/>
  <c r="F195" s="1"/>
  <c r="G195" s="1"/>
  <c r="H195" s="1"/>
  <c r="J195" s="1"/>
  <c r="I194"/>
  <c r="K196" l="1"/>
  <c r="N196" s="1"/>
  <c r="O196" s="1"/>
  <c r="B196"/>
  <c r="L194"/>
  <c r="M193"/>
  <c r="A197"/>
  <c r="C196"/>
  <c r="D196" s="1"/>
  <c r="I195"/>
  <c r="K197" l="1"/>
  <c r="N197" s="1"/>
  <c r="O197" s="1"/>
  <c r="B197"/>
  <c r="L195"/>
  <c r="M194"/>
  <c r="A198"/>
  <c r="C197"/>
  <c r="D197" s="1"/>
  <c r="E197" s="1"/>
  <c r="F197" s="1"/>
  <c r="G197" s="1"/>
  <c r="H197" s="1"/>
  <c r="J197" s="1"/>
  <c r="E196"/>
  <c r="F196" s="1"/>
  <c r="G196" s="1"/>
  <c r="H196" s="1"/>
  <c r="J196" s="1"/>
  <c r="K198" l="1"/>
  <c r="N198" s="1"/>
  <c r="O198" s="1"/>
  <c r="B198"/>
  <c r="C198" s="1"/>
  <c r="D198" s="1"/>
  <c r="E198" s="1"/>
  <c r="F198" s="1"/>
  <c r="G198" s="1"/>
  <c r="H198" s="1"/>
  <c r="J198" s="1"/>
  <c r="A199"/>
  <c r="I196"/>
  <c r="I197"/>
  <c r="K199" l="1"/>
  <c r="N199" s="1"/>
  <c r="O199" s="1"/>
  <c r="B199"/>
  <c r="C199" s="1"/>
  <c r="D199" s="1"/>
  <c r="E199" s="1"/>
  <c r="F199" s="1"/>
  <c r="G199" s="1"/>
  <c r="H199" s="1"/>
  <c r="J199" s="1"/>
  <c r="L197"/>
  <c r="L196"/>
  <c r="M196"/>
  <c r="M195"/>
  <c r="A200"/>
  <c r="I198"/>
  <c r="K200" l="1"/>
  <c r="N200" s="1"/>
  <c r="O200" s="1"/>
  <c r="B200"/>
  <c r="L198"/>
  <c r="M197"/>
  <c r="A201"/>
  <c r="C200"/>
  <c r="D200" s="1"/>
  <c r="I199"/>
  <c r="K201" l="1"/>
  <c r="N201" s="1"/>
  <c r="O201" s="1"/>
  <c r="B201"/>
  <c r="L199"/>
  <c r="M198"/>
  <c r="A202"/>
  <c r="C201"/>
  <c r="D201" s="1"/>
  <c r="E201" s="1"/>
  <c r="F201" s="1"/>
  <c r="G201" s="1"/>
  <c r="H201" s="1"/>
  <c r="J201" s="1"/>
  <c r="E200"/>
  <c r="F200" s="1"/>
  <c r="G200" s="1"/>
  <c r="H200" s="1"/>
  <c r="J200" s="1"/>
  <c r="K202" l="1"/>
  <c r="N202" s="1"/>
  <c r="O202" s="1"/>
  <c r="B202"/>
  <c r="C202" s="1"/>
  <c r="D202" s="1"/>
  <c r="E202" s="1"/>
  <c r="F202" s="1"/>
  <c r="G202" s="1"/>
  <c r="H202" s="1"/>
  <c r="J202" s="1"/>
  <c r="A203"/>
  <c r="I200"/>
  <c r="I201"/>
  <c r="K203" l="1"/>
  <c r="N203" s="1"/>
  <c r="O203" s="1"/>
  <c r="B203"/>
  <c r="L201"/>
  <c r="L200"/>
  <c r="M200"/>
  <c r="M199"/>
  <c r="A204"/>
  <c r="C203"/>
  <c r="D203" s="1"/>
  <c r="E203" s="1"/>
  <c r="F203" s="1"/>
  <c r="G203" s="1"/>
  <c r="H203" s="1"/>
  <c r="J203" s="1"/>
  <c r="I202"/>
  <c r="K204" l="1"/>
  <c r="N204" s="1"/>
  <c r="O204" s="1"/>
  <c r="B204"/>
  <c r="L202"/>
  <c r="M201"/>
  <c r="A205"/>
  <c r="C204"/>
  <c r="D204" s="1"/>
  <c r="I203"/>
  <c r="K205" l="1"/>
  <c r="N205" s="1"/>
  <c r="O205" s="1"/>
  <c r="B205"/>
  <c r="L203"/>
  <c r="M202"/>
  <c r="A206"/>
  <c r="C205"/>
  <c r="D205" s="1"/>
  <c r="E205" s="1"/>
  <c r="F205" s="1"/>
  <c r="G205" s="1"/>
  <c r="H205" s="1"/>
  <c r="J205" s="1"/>
  <c r="E204"/>
  <c r="F204" s="1"/>
  <c r="G204" s="1"/>
  <c r="H204" s="1"/>
  <c r="J204" s="1"/>
  <c r="K206" l="1"/>
  <c r="N206" s="1"/>
  <c r="O206" s="1"/>
  <c r="B206"/>
  <c r="C206" s="1"/>
  <c r="D206" s="1"/>
  <c r="E206" s="1"/>
  <c r="F206" s="1"/>
  <c r="G206" s="1"/>
  <c r="H206" s="1"/>
  <c r="J206" s="1"/>
  <c r="A207"/>
  <c r="I204"/>
  <c r="I205"/>
  <c r="K207" l="1"/>
  <c r="N207" s="1"/>
  <c r="O207" s="1"/>
  <c r="B207"/>
  <c r="C207" s="1"/>
  <c r="D207" s="1"/>
  <c r="E207" s="1"/>
  <c r="F207" s="1"/>
  <c r="G207" s="1"/>
  <c r="H207" s="1"/>
  <c r="J207" s="1"/>
  <c r="L205"/>
  <c r="L204"/>
  <c r="M204"/>
  <c r="M203"/>
  <c r="A208"/>
  <c r="I206"/>
  <c r="K208" l="1"/>
  <c r="N208" s="1"/>
  <c r="O208" s="1"/>
  <c r="B208"/>
  <c r="L206"/>
  <c r="M205"/>
  <c r="A209"/>
  <c r="C208"/>
  <c r="D208" s="1"/>
  <c r="I207"/>
  <c r="K209" l="1"/>
  <c r="N209" s="1"/>
  <c r="O209" s="1"/>
  <c r="B209"/>
  <c r="L207"/>
  <c r="M206"/>
  <c r="A210"/>
  <c r="C209"/>
  <c r="D209" s="1"/>
  <c r="E209" s="1"/>
  <c r="F209" s="1"/>
  <c r="G209" s="1"/>
  <c r="H209" s="1"/>
  <c r="J209" s="1"/>
  <c r="E208"/>
  <c r="F208" s="1"/>
  <c r="G208" s="1"/>
  <c r="H208" s="1"/>
  <c r="J208" s="1"/>
  <c r="K210" l="1"/>
  <c r="N210" s="1"/>
  <c r="O210" s="1"/>
  <c r="B210"/>
  <c r="I208"/>
  <c r="A211"/>
  <c r="C210"/>
  <c r="D210" s="1"/>
  <c r="E210" s="1"/>
  <c r="F210" s="1"/>
  <c r="G210" s="1"/>
  <c r="H210" s="1"/>
  <c r="J210" s="1"/>
  <c r="I209"/>
  <c r="K211" l="1"/>
  <c r="N211" s="1"/>
  <c r="O211" s="1"/>
  <c r="B211"/>
  <c r="L208"/>
  <c r="M208"/>
  <c r="M207"/>
  <c r="L209"/>
  <c r="A212"/>
  <c r="C211"/>
  <c r="D211" s="1"/>
  <c r="E211" s="1"/>
  <c r="F211" s="1"/>
  <c r="G211" s="1"/>
  <c r="H211" s="1"/>
  <c r="J211" s="1"/>
  <c r="I210"/>
  <c r="K212" l="1"/>
  <c r="N212" s="1"/>
  <c r="O212" s="1"/>
  <c r="B212"/>
  <c r="C212" s="1"/>
  <c r="D212" s="1"/>
  <c r="L210"/>
  <c r="M209"/>
  <c r="A213"/>
  <c r="I211"/>
  <c r="K213" l="1"/>
  <c r="N213" s="1"/>
  <c r="O213" s="1"/>
  <c r="B213"/>
  <c r="L211"/>
  <c r="M210"/>
  <c r="A214"/>
  <c r="C213"/>
  <c r="D213" s="1"/>
  <c r="E213" s="1"/>
  <c r="F213" s="1"/>
  <c r="G213" s="1"/>
  <c r="H213" s="1"/>
  <c r="J213" s="1"/>
  <c r="E212"/>
  <c r="F212" s="1"/>
  <c r="G212" s="1"/>
  <c r="H212" s="1"/>
  <c r="J212" s="1"/>
  <c r="K214" l="1"/>
  <c r="N214" s="1"/>
  <c r="O214" s="1"/>
  <c r="B214"/>
  <c r="C214" s="1"/>
  <c r="D214" s="1"/>
  <c r="E214" s="1"/>
  <c r="F214" s="1"/>
  <c r="G214" s="1"/>
  <c r="H214" s="1"/>
  <c r="J214" s="1"/>
  <c r="A215"/>
  <c r="I212"/>
  <c r="I213"/>
  <c r="K215" l="1"/>
  <c r="N215" s="1"/>
  <c r="O215" s="1"/>
  <c r="B215"/>
  <c r="L213"/>
  <c r="L212"/>
  <c r="M212"/>
  <c r="M211"/>
  <c r="A216"/>
  <c r="C215"/>
  <c r="D215" s="1"/>
  <c r="E215" s="1"/>
  <c r="F215" s="1"/>
  <c r="G215" s="1"/>
  <c r="H215" s="1"/>
  <c r="J215" s="1"/>
  <c r="I214"/>
  <c r="K216" l="1"/>
  <c r="N216" s="1"/>
  <c r="O216" s="1"/>
  <c r="B216"/>
  <c r="L214"/>
  <c r="M213"/>
  <c r="A217"/>
  <c r="C216"/>
  <c r="D216" s="1"/>
  <c r="I215"/>
  <c r="K217" l="1"/>
  <c r="N217" s="1"/>
  <c r="O217" s="1"/>
  <c r="B217"/>
  <c r="L215"/>
  <c r="M214"/>
  <c r="A218"/>
  <c r="C217"/>
  <c r="D217" s="1"/>
  <c r="E217" s="1"/>
  <c r="F217" s="1"/>
  <c r="G217" s="1"/>
  <c r="H217" s="1"/>
  <c r="J217" s="1"/>
  <c r="E216"/>
  <c r="F216" s="1"/>
  <c r="G216" s="1"/>
  <c r="H216" s="1"/>
  <c r="J216" s="1"/>
  <c r="K218" l="1"/>
  <c r="N218" s="1"/>
  <c r="O218" s="1"/>
  <c r="B218"/>
  <c r="C218" s="1"/>
  <c r="D218" s="1"/>
  <c r="E218" s="1"/>
  <c r="F218" s="1"/>
  <c r="G218" s="1"/>
  <c r="H218" s="1"/>
  <c r="J218" s="1"/>
  <c r="A219"/>
  <c r="I216"/>
  <c r="I217"/>
  <c r="K219" l="1"/>
  <c r="N219" s="1"/>
  <c r="O219" s="1"/>
  <c r="B219"/>
  <c r="L217"/>
  <c r="L216"/>
  <c r="M216"/>
  <c r="M215"/>
  <c r="A220"/>
  <c r="C219"/>
  <c r="D219" s="1"/>
  <c r="E219" s="1"/>
  <c r="F219" s="1"/>
  <c r="G219" s="1"/>
  <c r="H219" s="1"/>
  <c r="J219" s="1"/>
  <c r="I218"/>
  <c r="K220" l="1"/>
  <c r="N220" s="1"/>
  <c r="O220" s="1"/>
  <c r="B220"/>
  <c r="L218"/>
  <c r="M217"/>
  <c r="A221"/>
  <c r="I219"/>
  <c r="K221" l="1"/>
  <c r="N221" s="1"/>
  <c r="O221" s="1"/>
  <c r="B221"/>
  <c r="L219"/>
  <c r="M218"/>
  <c r="A222"/>
  <c r="C220"/>
  <c r="D220" s="1"/>
  <c r="K222" l="1"/>
  <c r="N222" s="1"/>
  <c r="O222" s="1"/>
  <c r="B222"/>
  <c r="E220"/>
  <c r="F220" s="1"/>
  <c r="G220" s="1"/>
  <c r="H220" s="1"/>
  <c r="J220" s="1"/>
  <c r="C221"/>
  <c r="D221" s="1"/>
  <c r="A223"/>
  <c r="K223" l="1"/>
  <c r="N223" s="1"/>
  <c r="O223" s="1"/>
  <c r="B223"/>
  <c r="C222"/>
  <c r="D222" s="1"/>
  <c r="A224"/>
  <c r="I220"/>
  <c r="E221"/>
  <c r="F221" s="1"/>
  <c r="G221" s="1"/>
  <c r="H221" s="1"/>
  <c r="J221" s="1"/>
  <c r="K224" l="1"/>
  <c r="N224" s="1"/>
  <c r="O224" s="1"/>
  <c r="B224"/>
  <c r="L220"/>
  <c r="M219"/>
  <c r="C223"/>
  <c r="D223" s="1"/>
  <c r="A225"/>
  <c r="E222"/>
  <c r="F222" s="1"/>
  <c r="G222" s="1"/>
  <c r="H222" s="1"/>
  <c r="J222" s="1"/>
  <c r="I221"/>
  <c r="K225" l="1"/>
  <c r="N225" s="1"/>
  <c r="O225" s="1"/>
  <c r="B225"/>
  <c r="L221"/>
  <c r="M220"/>
  <c r="C224"/>
  <c r="D224" s="1"/>
  <c r="A226"/>
  <c r="I222"/>
  <c r="E223"/>
  <c r="F223" s="1"/>
  <c r="G223" s="1"/>
  <c r="H223" s="1"/>
  <c r="J223" s="1"/>
  <c r="K226" l="1"/>
  <c r="N226" s="1"/>
  <c r="O226" s="1"/>
  <c r="B226"/>
  <c r="L222"/>
  <c r="M221"/>
  <c r="C225"/>
  <c r="D225" s="1"/>
  <c r="A227"/>
  <c r="I223"/>
  <c r="E224"/>
  <c r="F224" s="1"/>
  <c r="G224" s="1"/>
  <c r="H224" s="1"/>
  <c r="J224" s="1"/>
  <c r="K227" l="1"/>
  <c r="N227" s="1"/>
  <c r="O227" s="1"/>
  <c r="B227"/>
  <c r="L223"/>
  <c r="M222"/>
  <c r="C226"/>
  <c r="D226" s="1"/>
  <c r="A228"/>
  <c r="I224"/>
  <c r="E225"/>
  <c r="F225" s="1"/>
  <c r="G225" s="1"/>
  <c r="H225" s="1"/>
  <c r="J225" s="1"/>
  <c r="K228" l="1"/>
  <c r="N228" s="1"/>
  <c r="O228" s="1"/>
  <c r="B228"/>
  <c r="L224"/>
  <c r="M223"/>
  <c r="C227"/>
  <c r="D227" s="1"/>
  <c r="A229"/>
  <c r="I225"/>
  <c r="E226"/>
  <c r="F226" s="1"/>
  <c r="G226" s="1"/>
  <c r="H226" s="1"/>
  <c r="J226" s="1"/>
  <c r="K229" l="1"/>
  <c r="N229" s="1"/>
  <c r="O229" s="1"/>
  <c r="B229"/>
  <c r="L225"/>
  <c r="M224"/>
  <c r="C228"/>
  <c r="D228" s="1"/>
  <c r="A230"/>
  <c r="I226"/>
  <c r="E227"/>
  <c r="F227" s="1"/>
  <c r="G227" s="1"/>
  <c r="H227" s="1"/>
  <c r="J227" s="1"/>
  <c r="K230" l="1"/>
  <c r="N230" s="1"/>
  <c r="O230" s="1"/>
  <c r="B230"/>
  <c r="L226"/>
  <c r="M225"/>
  <c r="C229"/>
  <c r="D229" s="1"/>
  <c r="A231"/>
  <c r="I227"/>
  <c r="E228"/>
  <c r="F228" s="1"/>
  <c r="G228" s="1"/>
  <c r="H228" s="1"/>
  <c r="J228" s="1"/>
  <c r="K231" l="1"/>
  <c r="N231" s="1"/>
  <c r="O231" s="1"/>
  <c r="B231"/>
  <c r="C231" s="1"/>
  <c r="D231" s="1"/>
  <c r="L227"/>
  <c r="M226"/>
  <c r="C230"/>
  <c r="D230" s="1"/>
  <c r="A232"/>
  <c r="I228"/>
  <c r="M227" s="1"/>
  <c r="E229"/>
  <c r="F229" s="1"/>
  <c r="G229" s="1"/>
  <c r="H229" s="1"/>
  <c r="J229" s="1"/>
  <c r="K232" l="1"/>
  <c r="N232" s="1"/>
  <c r="O232" s="1"/>
  <c r="B232"/>
  <c r="C232" s="1"/>
  <c r="D232" s="1"/>
  <c r="E232" s="1"/>
  <c r="F232" s="1"/>
  <c r="G232" s="1"/>
  <c r="H232" s="1"/>
  <c r="J232" s="1"/>
  <c r="L228"/>
  <c r="I229"/>
  <c r="M228" s="1"/>
  <c r="A233"/>
  <c r="E230"/>
  <c r="F230" s="1"/>
  <c r="G230" s="1"/>
  <c r="H230" s="1"/>
  <c r="J230" s="1"/>
  <c r="E231"/>
  <c r="F231" s="1"/>
  <c r="G231" s="1"/>
  <c r="H231" s="1"/>
  <c r="J231" s="1"/>
  <c r="K233" l="1"/>
  <c r="N233" s="1"/>
  <c r="O233" s="1"/>
  <c r="B233"/>
  <c r="C233" s="1"/>
  <c r="D233" s="1"/>
  <c r="L229"/>
  <c r="I230"/>
  <c r="M229" s="1"/>
  <c r="A234"/>
  <c r="I231"/>
  <c r="I232"/>
  <c r="K234" l="1"/>
  <c r="N234" s="1"/>
  <c r="O234" s="1"/>
  <c r="B234"/>
  <c r="L231"/>
  <c r="M231"/>
  <c r="L232"/>
  <c r="L230"/>
  <c r="M230"/>
  <c r="C234"/>
  <c r="D234" s="1"/>
  <c r="A235"/>
  <c r="E233"/>
  <c r="F233" s="1"/>
  <c r="G233" s="1"/>
  <c r="H233" s="1"/>
  <c r="J233" s="1"/>
  <c r="K235" l="1"/>
  <c r="N235" s="1"/>
  <c r="O235" s="1"/>
  <c r="B235"/>
  <c r="C235"/>
  <c r="D235" s="1"/>
  <c r="A236"/>
  <c r="E234"/>
  <c r="F234" s="1"/>
  <c r="G234" s="1"/>
  <c r="H234" s="1"/>
  <c r="J234" s="1"/>
  <c r="I233"/>
  <c r="K236" l="1"/>
  <c r="N236" s="1"/>
  <c r="O236" s="1"/>
  <c r="B236"/>
  <c r="C236" s="1"/>
  <c r="D236" s="1"/>
  <c r="E236" s="1"/>
  <c r="F236" s="1"/>
  <c r="G236" s="1"/>
  <c r="H236" s="1"/>
  <c r="J236" s="1"/>
  <c r="L233"/>
  <c r="M232"/>
  <c r="I234"/>
  <c r="A237"/>
  <c r="E235"/>
  <c r="F235" s="1"/>
  <c r="G235" s="1"/>
  <c r="H235" s="1"/>
  <c r="J235" s="1"/>
  <c r="K237" l="1"/>
  <c r="N237" s="1"/>
  <c r="O237" s="1"/>
  <c r="B237"/>
  <c r="C237" s="1"/>
  <c r="D237" s="1"/>
  <c r="L234"/>
  <c r="M233"/>
  <c r="A238"/>
  <c r="I235"/>
  <c r="I236"/>
  <c r="K238" l="1"/>
  <c r="N238" s="1"/>
  <c r="O238" s="1"/>
  <c r="B238"/>
  <c r="L235"/>
  <c r="M235"/>
  <c r="L236"/>
  <c r="M234"/>
  <c r="C238"/>
  <c r="D238" s="1"/>
  <c r="E238" s="1"/>
  <c r="F238" s="1"/>
  <c r="G238" s="1"/>
  <c r="H238" s="1"/>
  <c r="J238" s="1"/>
  <c r="A239"/>
  <c r="E237"/>
  <c r="F237" s="1"/>
  <c r="G237" s="1"/>
  <c r="H237" s="1"/>
  <c r="J237" s="1"/>
  <c r="K239" l="1"/>
  <c r="N239" s="1"/>
  <c r="O239" s="1"/>
  <c r="B239"/>
  <c r="C239"/>
  <c r="D239" s="1"/>
  <c r="A240"/>
  <c r="I237"/>
  <c r="I238"/>
  <c r="K240" l="1"/>
  <c r="N240" s="1"/>
  <c r="O240" s="1"/>
  <c r="B240"/>
  <c r="L238"/>
  <c r="L237"/>
  <c r="M237"/>
  <c r="M236"/>
  <c r="C240"/>
  <c r="D240" s="1"/>
  <c r="E240" s="1"/>
  <c r="F240" s="1"/>
  <c r="G240" s="1"/>
  <c r="H240" s="1"/>
  <c r="J240" s="1"/>
  <c r="A241"/>
  <c r="E239"/>
  <c r="F239" s="1"/>
  <c r="G239" s="1"/>
  <c r="H239" s="1"/>
  <c r="J239" s="1"/>
  <c r="K241" l="1"/>
  <c r="N241" s="1"/>
  <c r="O241" s="1"/>
  <c r="B241"/>
  <c r="C241"/>
  <c r="D241" s="1"/>
  <c r="A242"/>
  <c r="I239"/>
  <c r="I240"/>
  <c r="K242" l="1"/>
  <c r="N242" s="1"/>
  <c r="O242" s="1"/>
  <c r="B242"/>
  <c r="L240"/>
  <c r="L239"/>
  <c r="M239"/>
  <c r="M238"/>
  <c r="C242"/>
  <c r="D242" s="1"/>
  <c r="A243"/>
  <c r="E241"/>
  <c r="F241" s="1"/>
  <c r="G241" s="1"/>
  <c r="H241" s="1"/>
  <c r="J241" s="1"/>
  <c r="K243" l="1"/>
  <c r="N243" s="1"/>
  <c r="O243" s="1"/>
  <c r="B243"/>
  <c r="C243"/>
  <c r="D243" s="1"/>
  <c r="A244"/>
  <c r="E242"/>
  <c r="F242" s="1"/>
  <c r="G242" s="1"/>
  <c r="H242" s="1"/>
  <c r="J242" s="1"/>
  <c r="I241"/>
  <c r="K244" l="1"/>
  <c r="N244" s="1"/>
  <c r="O244" s="1"/>
  <c r="B244"/>
  <c r="L241"/>
  <c r="M240"/>
  <c r="I242"/>
  <c r="M241" s="1"/>
  <c r="C244"/>
  <c r="D244" s="1"/>
  <c r="E244" s="1"/>
  <c r="F244" s="1"/>
  <c r="G244" s="1"/>
  <c r="H244" s="1"/>
  <c r="J244" s="1"/>
  <c r="A245"/>
  <c r="E243"/>
  <c r="F243" s="1"/>
  <c r="G243" s="1"/>
  <c r="H243" s="1"/>
  <c r="J243" s="1"/>
  <c r="K245" l="1"/>
  <c r="N245" s="1"/>
  <c r="O245" s="1"/>
  <c r="B245"/>
  <c r="C245" s="1"/>
  <c r="D245" s="1"/>
  <c r="E245" s="1"/>
  <c r="F245" s="1"/>
  <c r="G245" s="1"/>
  <c r="H245" s="1"/>
  <c r="J245" s="1"/>
  <c r="L242"/>
  <c r="I243"/>
  <c r="I244"/>
  <c r="A246"/>
  <c r="K246" l="1"/>
  <c r="N246" s="1"/>
  <c r="O246" s="1"/>
  <c r="B246"/>
  <c r="L243"/>
  <c r="M243"/>
  <c r="M242"/>
  <c r="L244"/>
  <c r="C246"/>
  <c r="D246" s="1"/>
  <c r="A247"/>
  <c r="I245"/>
  <c r="K247" l="1"/>
  <c r="N247" s="1"/>
  <c r="O247" s="1"/>
  <c r="B247"/>
  <c r="L245"/>
  <c r="M244"/>
  <c r="C247"/>
  <c r="D247" s="1"/>
  <c r="A248"/>
  <c r="E246"/>
  <c r="F246" s="1"/>
  <c r="G246" s="1"/>
  <c r="H246" s="1"/>
  <c r="J246" s="1"/>
  <c r="K248" l="1"/>
  <c r="N248" s="1"/>
  <c r="O248" s="1"/>
  <c r="B248"/>
  <c r="C248"/>
  <c r="D248" s="1"/>
  <c r="A249"/>
  <c r="E247"/>
  <c r="F247" s="1"/>
  <c r="G247" s="1"/>
  <c r="H247" s="1"/>
  <c r="J247" s="1"/>
  <c r="I246"/>
  <c r="K249" l="1"/>
  <c r="N249" s="1"/>
  <c r="O249" s="1"/>
  <c r="B249"/>
  <c r="L246"/>
  <c r="M245"/>
  <c r="I247"/>
  <c r="C249"/>
  <c r="D249" s="1"/>
  <c r="E249" s="1"/>
  <c r="F249" s="1"/>
  <c r="G249" s="1"/>
  <c r="H249" s="1"/>
  <c r="J249" s="1"/>
  <c r="A250"/>
  <c r="E248"/>
  <c r="F248" s="1"/>
  <c r="G248" s="1"/>
  <c r="H248" s="1"/>
  <c r="J248" s="1"/>
  <c r="K250" l="1"/>
  <c r="N250" s="1"/>
  <c r="O250" s="1"/>
  <c r="B250"/>
  <c r="L247"/>
  <c r="M246"/>
  <c r="I249"/>
  <c r="C250"/>
  <c r="D250" s="1"/>
  <c r="A251"/>
  <c r="I248"/>
  <c r="K251" l="1"/>
  <c r="N251" s="1"/>
  <c r="O251" s="1"/>
  <c r="B251"/>
  <c r="L248"/>
  <c r="M248"/>
  <c r="L249"/>
  <c r="M247"/>
  <c r="C251"/>
  <c r="D251" s="1"/>
  <c r="A252"/>
  <c r="E250"/>
  <c r="F250" s="1"/>
  <c r="G250" s="1"/>
  <c r="H250" s="1"/>
  <c r="J250" s="1"/>
  <c r="K252" l="1"/>
  <c r="N252" s="1"/>
  <c r="O252" s="1"/>
  <c r="B252"/>
  <c r="C252"/>
  <c r="D252" s="1"/>
  <c r="A253"/>
  <c r="E251"/>
  <c r="F251" s="1"/>
  <c r="G251" s="1"/>
  <c r="H251" s="1"/>
  <c r="J251" s="1"/>
  <c r="I250"/>
  <c r="K253" l="1"/>
  <c r="N253" s="1"/>
  <c r="O253" s="1"/>
  <c r="B253"/>
  <c r="L250"/>
  <c r="M249"/>
  <c r="C253"/>
  <c r="D253" s="1"/>
  <c r="A254"/>
  <c r="E252"/>
  <c r="F252" s="1"/>
  <c r="G252" s="1"/>
  <c r="H252" s="1"/>
  <c r="J252" s="1"/>
  <c r="I251"/>
  <c r="K254" l="1"/>
  <c r="N254" s="1"/>
  <c r="O254" s="1"/>
  <c r="B254"/>
  <c r="L251"/>
  <c r="M250"/>
  <c r="C254"/>
  <c r="D254" s="1"/>
  <c r="A255"/>
  <c r="E253"/>
  <c r="F253" s="1"/>
  <c r="G253" s="1"/>
  <c r="H253" s="1"/>
  <c r="J253" s="1"/>
  <c r="I252"/>
  <c r="K255" l="1"/>
  <c r="N255" s="1"/>
  <c r="O255" s="1"/>
  <c r="B255"/>
  <c r="L252"/>
  <c r="M251"/>
  <c r="C255"/>
  <c r="D255" s="1"/>
  <c r="A256"/>
  <c r="E254"/>
  <c r="F254" s="1"/>
  <c r="G254" s="1"/>
  <c r="H254" s="1"/>
  <c r="J254" s="1"/>
  <c r="I253"/>
  <c r="K256" l="1"/>
  <c r="N256" s="1"/>
  <c r="O256" s="1"/>
  <c r="B256"/>
  <c r="L253"/>
  <c r="M252"/>
  <c r="C256"/>
  <c r="D256" s="1"/>
  <c r="A257"/>
  <c r="E255"/>
  <c r="F255" s="1"/>
  <c r="G255" s="1"/>
  <c r="H255" s="1"/>
  <c r="J255" s="1"/>
  <c r="I254"/>
  <c r="K257" l="1"/>
  <c r="N257" s="1"/>
  <c r="O257" s="1"/>
  <c r="B257"/>
  <c r="L254"/>
  <c r="M253"/>
  <c r="C257"/>
  <c r="D257" s="1"/>
  <c r="E257" s="1"/>
  <c r="F257" s="1"/>
  <c r="G257" s="1"/>
  <c r="H257" s="1"/>
  <c r="J257" s="1"/>
  <c r="A258"/>
  <c r="E256"/>
  <c r="F256" s="1"/>
  <c r="G256" s="1"/>
  <c r="H256" s="1"/>
  <c r="J256" s="1"/>
  <c r="I255"/>
  <c r="K258" l="1"/>
  <c r="N258" s="1"/>
  <c r="O258" s="1"/>
  <c r="B258"/>
  <c r="L255"/>
  <c r="M254"/>
  <c r="C258"/>
  <c r="D258" s="1"/>
  <c r="A259"/>
  <c r="I256"/>
  <c r="I257"/>
  <c r="K259" l="1"/>
  <c r="N259" s="1"/>
  <c r="O259" s="1"/>
  <c r="B259"/>
  <c r="L257"/>
  <c r="L256"/>
  <c r="M256"/>
  <c r="M255"/>
  <c r="C259"/>
  <c r="D259" s="1"/>
  <c r="E259" s="1"/>
  <c r="F259" s="1"/>
  <c r="G259" s="1"/>
  <c r="H259" s="1"/>
  <c r="J259" s="1"/>
  <c r="A260"/>
  <c r="E258"/>
  <c r="F258" s="1"/>
  <c r="G258" s="1"/>
  <c r="H258" s="1"/>
  <c r="J258" s="1"/>
  <c r="K260" l="1"/>
  <c r="N260" s="1"/>
  <c r="O260" s="1"/>
  <c r="B260"/>
  <c r="C260"/>
  <c r="D260" s="1"/>
  <c r="A261"/>
  <c r="I258"/>
  <c r="I259"/>
  <c r="K261" l="1"/>
  <c r="N261" s="1"/>
  <c r="O261" s="1"/>
  <c r="B261"/>
  <c r="L259"/>
  <c r="L258"/>
  <c r="M258"/>
  <c r="M257"/>
  <c r="C261"/>
  <c r="D261" s="1"/>
  <c r="E261" s="1"/>
  <c r="F261" s="1"/>
  <c r="G261" s="1"/>
  <c r="H261" s="1"/>
  <c r="J261" s="1"/>
  <c r="A262"/>
  <c r="E260"/>
  <c r="F260" s="1"/>
  <c r="G260" s="1"/>
  <c r="H260" s="1"/>
  <c r="J260" s="1"/>
  <c r="K262" l="1"/>
  <c r="N262" s="1"/>
  <c r="O262" s="1"/>
  <c r="B262"/>
  <c r="C262"/>
  <c r="D262" s="1"/>
  <c r="A263"/>
  <c r="I260"/>
  <c r="I261"/>
  <c r="K263" l="1"/>
  <c r="N263" s="1"/>
  <c r="O263" s="1"/>
  <c r="B263"/>
  <c r="C263" s="1"/>
  <c r="D263" s="1"/>
  <c r="E263" s="1"/>
  <c r="F263" s="1"/>
  <c r="G263" s="1"/>
  <c r="H263" s="1"/>
  <c r="J263" s="1"/>
  <c r="L261"/>
  <c r="L260"/>
  <c r="M260"/>
  <c r="M259"/>
  <c r="A264"/>
  <c r="E262"/>
  <c r="F262" s="1"/>
  <c r="G262" s="1"/>
  <c r="H262" s="1"/>
  <c r="J262" s="1"/>
  <c r="K264" l="1"/>
  <c r="N264" s="1"/>
  <c r="O264" s="1"/>
  <c r="B264"/>
  <c r="C264"/>
  <c r="D264" s="1"/>
  <c r="A265"/>
  <c r="I262"/>
  <c r="I263"/>
  <c r="K265" l="1"/>
  <c r="N265" s="1"/>
  <c r="O265" s="1"/>
  <c r="B265"/>
  <c r="L262"/>
  <c r="M262"/>
  <c r="M261"/>
  <c r="L263"/>
  <c r="C265"/>
  <c r="D265" s="1"/>
  <c r="E265" s="1"/>
  <c r="F265" s="1"/>
  <c r="G265" s="1"/>
  <c r="H265" s="1"/>
  <c r="J265" s="1"/>
  <c r="A266"/>
  <c r="E264"/>
  <c r="F264" s="1"/>
  <c r="G264" s="1"/>
  <c r="H264" s="1"/>
  <c r="J264" s="1"/>
  <c r="K266" l="1"/>
  <c r="N266" s="1"/>
  <c r="O266" s="1"/>
  <c r="B266"/>
  <c r="C266"/>
  <c r="D266" s="1"/>
  <c r="A267"/>
  <c r="I264"/>
  <c r="I265"/>
  <c r="K267" l="1"/>
  <c r="N267" s="1"/>
  <c r="O267" s="1"/>
  <c r="B267"/>
  <c r="L264"/>
  <c r="M264"/>
  <c r="M263"/>
  <c r="L265"/>
  <c r="C267"/>
  <c r="D267" s="1"/>
  <c r="E267" s="1"/>
  <c r="F267" s="1"/>
  <c r="G267" s="1"/>
  <c r="H267" s="1"/>
  <c r="J267" s="1"/>
  <c r="A268"/>
  <c r="E266"/>
  <c r="F266" s="1"/>
  <c r="G266" s="1"/>
  <c r="H266" s="1"/>
  <c r="J266" s="1"/>
  <c r="K268" l="1"/>
  <c r="N268" s="1"/>
  <c r="O268" s="1"/>
  <c r="B268"/>
  <c r="C268"/>
  <c r="D268" s="1"/>
  <c r="A269"/>
  <c r="I266"/>
  <c r="I267"/>
  <c r="K269" l="1"/>
  <c r="N269" s="1"/>
  <c r="O269" s="1"/>
  <c r="B269"/>
  <c r="L267"/>
  <c r="L266"/>
  <c r="M266"/>
  <c r="M265"/>
  <c r="C269"/>
  <c r="D269" s="1"/>
  <c r="E269" s="1"/>
  <c r="F269" s="1"/>
  <c r="G269" s="1"/>
  <c r="H269" s="1"/>
  <c r="J269" s="1"/>
  <c r="A270"/>
  <c r="E268"/>
  <c r="F268" s="1"/>
  <c r="G268" s="1"/>
  <c r="H268" s="1"/>
  <c r="J268" s="1"/>
  <c r="K270" l="1"/>
  <c r="N270" s="1"/>
  <c r="O270" s="1"/>
  <c r="B270"/>
  <c r="C270"/>
  <c r="D270" s="1"/>
  <c r="E270" s="1"/>
  <c r="F270" s="1"/>
  <c r="G270" s="1"/>
  <c r="H270" s="1"/>
  <c r="J270" s="1"/>
  <c r="A271"/>
  <c r="I268"/>
  <c r="I269"/>
  <c r="K271" l="1"/>
  <c r="N271" s="1"/>
  <c r="O271" s="1"/>
  <c r="B271"/>
  <c r="L269"/>
  <c r="L268"/>
  <c r="M268"/>
  <c r="M267"/>
  <c r="I270"/>
  <c r="C271"/>
  <c r="D271" s="1"/>
  <c r="A272"/>
  <c r="K272" l="1"/>
  <c r="N272" s="1"/>
  <c r="O272" s="1"/>
  <c r="B272"/>
  <c r="L270"/>
  <c r="M269"/>
  <c r="C272"/>
  <c r="D272" s="1"/>
  <c r="A273"/>
  <c r="E271"/>
  <c r="F271" s="1"/>
  <c r="G271" s="1"/>
  <c r="H271" s="1"/>
  <c r="J271" s="1"/>
  <c r="K273" l="1"/>
  <c r="N273" s="1"/>
  <c r="O273" s="1"/>
  <c r="B273"/>
  <c r="C273"/>
  <c r="D273" s="1"/>
  <c r="A274"/>
  <c r="E272"/>
  <c r="F272" s="1"/>
  <c r="G272" s="1"/>
  <c r="H272" s="1"/>
  <c r="J272" s="1"/>
  <c r="I271"/>
  <c r="K274" l="1"/>
  <c r="N274" s="1"/>
  <c r="O274" s="1"/>
  <c r="B274"/>
  <c r="L271"/>
  <c r="M270"/>
  <c r="I272"/>
  <c r="C274"/>
  <c r="D274" s="1"/>
  <c r="E274" s="1"/>
  <c r="F274" s="1"/>
  <c r="G274" s="1"/>
  <c r="H274" s="1"/>
  <c r="J274" s="1"/>
  <c r="A275"/>
  <c r="E273"/>
  <c r="F273" s="1"/>
  <c r="G273" s="1"/>
  <c r="H273" s="1"/>
  <c r="J273" s="1"/>
  <c r="K275" l="1"/>
  <c r="N275" s="1"/>
  <c r="O275" s="1"/>
  <c r="B275"/>
  <c r="L272"/>
  <c r="M271"/>
  <c r="C275"/>
  <c r="D275" s="1"/>
  <c r="A276"/>
  <c r="I273"/>
  <c r="I274"/>
  <c r="K276" l="1"/>
  <c r="N276" s="1"/>
  <c r="O276" s="1"/>
  <c r="B276"/>
  <c r="L274"/>
  <c r="L273"/>
  <c r="M273"/>
  <c r="M272"/>
  <c r="C276"/>
  <c r="D276" s="1"/>
  <c r="E276" s="1"/>
  <c r="F276" s="1"/>
  <c r="G276" s="1"/>
  <c r="H276" s="1"/>
  <c r="J276" s="1"/>
  <c r="A277"/>
  <c r="E275"/>
  <c r="F275" s="1"/>
  <c r="G275" s="1"/>
  <c r="H275" s="1"/>
  <c r="J275" s="1"/>
  <c r="K277" l="1"/>
  <c r="N277" s="1"/>
  <c r="O277" s="1"/>
  <c r="B277"/>
  <c r="C277"/>
  <c r="D277" s="1"/>
  <c r="A278"/>
  <c r="I275"/>
  <c r="I276"/>
  <c r="K278" l="1"/>
  <c r="N278" s="1"/>
  <c r="O278" s="1"/>
  <c r="B278"/>
  <c r="L276"/>
  <c r="L275"/>
  <c r="M275"/>
  <c r="M274"/>
  <c r="C278"/>
  <c r="D278" s="1"/>
  <c r="E278" s="1"/>
  <c r="F278" s="1"/>
  <c r="G278" s="1"/>
  <c r="H278" s="1"/>
  <c r="J278" s="1"/>
  <c r="A279"/>
  <c r="E277"/>
  <c r="F277" s="1"/>
  <c r="G277" s="1"/>
  <c r="H277" s="1"/>
  <c r="J277" s="1"/>
  <c r="K279" l="1"/>
  <c r="N279" s="1"/>
  <c r="O279" s="1"/>
  <c r="B279"/>
  <c r="C279"/>
  <c r="D279" s="1"/>
  <c r="E279" s="1"/>
  <c r="F279" s="1"/>
  <c r="G279" s="1"/>
  <c r="H279" s="1"/>
  <c r="J279" s="1"/>
  <c r="A280"/>
  <c r="I277"/>
  <c r="I278"/>
  <c r="K280" l="1"/>
  <c r="N280" s="1"/>
  <c r="O280" s="1"/>
  <c r="B280"/>
  <c r="L278"/>
  <c r="L277"/>
  <c r="M277"/>
  <c r="M276"/>
  <c r="I279"/>
  <c r="C280"/>
  <c r="D280" s="1"/>
  <c r="E280" s="1"/>
  <c r="F280" s="1"/>
  <c r="G280" s="1"/>
  <c r="H280" s="1"/>
  <c r="J280" s="1"/>
  <c r="A281"/>
  <c r="K281" l="1"/>
  <c r="N281" s="1"/>
  <c r="O281" s="1"/>
  <c r="B281"/>
  <c r="L279"/>
  <c r="M278"/>
  <c r="I280"/>
  <c r="C281"/>
  <c r="D281" s="1"/>
  <c r="A282"/>
  <c r="K282" l="1"/>
  <c r="N282" s="1"/>
  <c r="O282" s="1"/>
  <c r="B282"/>
  <c r="L280"/>
  <c r="M279"/>
  <c r="C282"/>
  <c r="D282" s="1"/>
  <c r="A283"/>
  <c r="E281"/>
  <c r="F281" s="1"/>
  <c r="G281" s="1"/>
  <c r="H281" s="1"/>
  <c r="J281" s="1"/>
  <c r="K283" l="1"/>
  <c r="N283" s="1"/>
  <c r="O283" s="1"/>
  <c r="B283"/>
  <c r="C283"/>
  <c r="D283" s="1"/>
  <c r="A284"/>
  <c r="E282"/>
  <c r="F282" s="1"/>
  <c r="G282" s="1"/>
  <c r="H282" s="1"/>
  <c r="J282" s="1"/>
  <c r="I281"/>
  <c r="K284" l="1"/>
  <c r="N284" s="1"/>
  <c r="O284" s="1"/>
  <c r="B284"/>
  <c r="L281"/>
  <c r="M280"/>
  <c r="C284"/>
  <c r="D284" s="1"/>
  <c r="E284" s="1"/>
  <c r="F284" s="1"/>
  <c r="G284" s="1"/>
  <c r="H284" s="1"/>
  <c r="J284" s="1"/>
  <c r="A285"/>
  <c r="E283"/>
  <c r="F283" s="1"/>
  <c r="G283" s="1"/>
  <c r="H283" s="1"/>
  <c r="J283" s="1"/>
  <c r="I282"/>
  <c r="K285" l="1"/>
  <c r="N285" s="1"/>
  <c r="O285" s="1"/>
  <c r="B285"/>
  <c r="L282"/>
  <c r="M281"/>
  <c r="C285"/>
  <c r="D285" s="1"/>
  <c r="A286"/>
  <c r="I283"/>
  <c r="I284"/>
  <c r="K286" l="1"/>
  <c r="N286" s="1"/>
  <c r="O286" s="1"/>
  <c r="B286"/>
  <c r="L284"/>
  <c r="L283"/>
  <c r="M283"/>
  <c r="M282"/>
  <c r="C286"/>
  <c r="D286" s="1"/>
  <c r="E286" s="1"/>
  <c r="F286" s="1"/>
  <c r="G286" s="1"/>
  <c r="H286" s="1"/>
  <c r="J286" s="1"/>
  <c r="A287"/>
  <c r="E285"/>
  <c r="F285" s="1"/>
  <c r="G285" s="1"/>
  <c r="H285" s="1"/>
  <c r="J285" s="1"/>
  <c r="K287" l="1"/>
  <c r="N287" s="1"/>
  <c r="O287" s="1"/>
  <c r="B287"/>
  <c r="C287"/>
  <c r="D287" s="1"/>
  <c r="A288"/>
  <c r="I285"/>
  <c r="I286"/>
  <c r="K288" l="1"/>
  <c r="N288" s="1"/>
  <c r="O288" s="1"/>
  <c r="B288"/>
  <c r="L286"/>
  <c r="L285"/>
  <c r="M285"/>
  <c r="M284"/>
  <c r="C288"/>
  <c r="D288" s="1"/>
  <c r="A289"/>
  <c r="E287"/>
  <c r="F287" s="1"/>
  <c r="G287" s="1"/>
  <c r="H287" s="1"/>
  <c r="J287" s="1"/>
  <c r="K289" l="1"/>
  <c r="N289" s="1"/>
  <c r="O289" s="1"/>
  <c r="B289"/>
  <c r="C289"/>
  <c r="D289" s="1"/>
  <c r="E289" s="1"/>
  <c r="F289" s="1"/>
  <c r="G289" s="1"/>
  <c r="H289" s="1"/>
  <c r="J289" s="1"/>
  <c r="A290"/>
  <c r="E288"/>
  <c r="F288" s="1"/>
  <c r="G288" s="1"/>
  <c r="H288" s="1"/>
  <c r="J288" s="1"/>
  <c r="I287"/>
  <c r="K290" l="1"/>
  <c r="N290" s="1"/>
  <c r="B290"/>
  <c r="L287"/>
  <c r="M286"/>
  <c r="C290"/>
  <c r="D290" s="1"/>
  <c r="A291"/>
  <c r="I288"/>
  <c r="I289"/>
  <c r="K291" l="1"/>
  <c r="N291" s="1"/>
  <c r="B291"/>
  <c r="L289"/>
  <c r="L288"/>
  <c r="M288"/>
  <c r="M287"/>
  <c r="C291"/>
  <c r="D291" s="1"/>
  <c r="E291" s="1"/>
  <c r="F291" s="1"/>
  <c r="G291" s="1"/>
  <c r="H291" s="1"/>
  <c r="J291" s="1"/>
  <c r="A292"/>
  <c r="E290"/>
  <c r="F290" s="1"/>
  <c r="G290" s="1"/>
  <c r="H290" s="1"/>
  <c r="J290" s="1"/>
  <c r="K292" l="1"/>
  <c r="N292" s="1"/>
  <c r="O292" s="1"/>
  <c r="B292"/>
  <c r="O290"/>
  <c r="O291"/>
  <c r="I290"/>
  <c r="I291"/>
  <c r="C292"/>
  <c r="D292" s="1"/>
  <c r="E292" s="1"/>
  <c r="F292" s="1"/>
  <c r="G292" s="1"/>
  <c r="H292" s="1"/>
  <c r="J292" s="1"/>
  <c r="A293"/>
  <c r="K293" l="1"/>
  <c r="N293" s="1"/>
  <c r="O293" s="1"/>
  <c r="B293"/>
  <c r="L291"/>
  <c r="L290"/>
  <c r="M290"/>
  <c r="M289"/>
  <c r="C293"/>
  <c r="D293" s="1"/>
  <c r="A294"/>
  <c r="I292"/>
  <c r="K294" l="1"/>
  <c r="N294" s="1"/>
  <c r="O294" s="1"/>
  <c r="B294"/>
  <c r="L292"/>
  <c r="M291"/>
  <c r="C294"/>
  <c r="D294" s="1"/>
  <c r="A295"/>
  <c r="E293"/>
  <c r="F293" s="1"/>
  <c r="G293" s="1"/>
  <c r="H293" s="1"/>
  <c r="J293" s="1"/>
  <c r="K295" l="1"/>
  <c r="N295" s="1"/>
  <c r="O295" s="1"/>
  <c r="B295"/>
  <c r="C295"/>
  <c r="D295" s="1"/>
  <c r="A296"/>
  <c r="E294"/>
  <c r="F294" s="1"/>
  <c r="G294" s="1"/>
  <c r="H294" s="1"/>
  <c r="J294" s="1"/>
  <c r="I293"/>
  <c r="K296" l="1"/>
  <c r="N296" s="1"/>
  <c r="O296" s="1"/>
  <c r="B296"/>
  <c r="L293"/>
  <c r="M292"/>
  <c r="I294"/>
  <c r="C296"/>
  <c r="D296" s="1"/>
  <c r="E296" s="1"/>
  <c r="F296" s="1"/>
  <c r="G296" s="1"/>
  <c r="H296" s="1"/>
  <c r="J296" s="1"/>
  <c r="A297"/>
  <c r="E295"/>
  <c r="F295" s="1"/>
  <c r="G295" s="1"/>
  <c r="H295" s="1"/>
  <c r="J295" s="1"/>
  <c r="K297" l="1"/>
  <c r="N297" s="1"/>
  <c r="O297" s="1"/>
  <c r="B297"/>
  <c r="L294"/>
  <c r="M293"/>
  <c r="C297"/>
  <c r="D297" s="1"/>
  <c r="A298"/>
  <c r="I295"/>
  <c r="I296"/>
  <c r="K298" l="1"/>
  <c r="N298" s="1"/>
  <c r="O298" s="1"/>
  <c r="B298"/>
  <c r="L295"/>
  <c r="M295"/>
  <c r="L296"/>
  <c r="M294"/>
  <c r="C298"/>
  <c r="D298" s="1"/>
  <c r="E298" s="1"/>
  <c r="F298" s="1"/>
  <c r="G298" s="1"/>
  <c r="H298" s="1"/>
  <c r="J298" s="1"/>
  <c r="A299"/>
  <c r="E297"/>
  <c r="F297" s="1"/>
  <c r="G297" s="1"/>
  <c r="H297" s="1"/>
  <c r="J297" s="1"/>
  <c r="K299" l="1"/>
  <c r="N299" s="1"/>
  <c r="O299" s="1"/>
  <c r="B299"/>
  <c r="C299"/>
  <c r="D299" s="1"/>
  <c r="A300"/>
  <c r="I297"/>
  <c r="I298"/>
  <c r="K300" l="1"/>
  <c r="N300" s="1"/>
  <c r="O300" s="1"/>
  <c r="B300"/>
  <c r="L298"/>
  <c r="L297"/>
  <c r="M297"/>
  <c r="M296"/>
  <c r="C300"/>
  <c r="D300" s="1"/>
  <c r="E300" s="1"/>
  <c r="F300" s="1"/>
  <c r="G300" s="1"/>
  <c r="H300" s="1"/>
  <c r="J300" s="1"/>
  <c r="A301"/>
  <c r="E299"/>
  <c r="F299" s="1"/>
  <c r="G299" s="1"/>
  <c r="H299" s="1"/>
  <c r="J299" s="1"/>
  <c r="K301" l="1"/>
  <c r="N301" s="1"/>
  <c r="B301"/>
  <c r="C301"/>
  <c r="D301" s="1"/>
  <c r="A302"/>
  <c r="I299"/>
  <c r="I300"/>
  <c r="K302" l="1"/>
  <c r="N302" s="1"/>
  <c r="B302"/>
  <c r="L300"/>
  <c r="L299"/>
  <c r="M299"/>
  <c r="M298"/>
  <c r="C302"/>
  <c r="D302" s="1"/>
  <c r="A303"/>
  <c r="E301"/>
  <c r="F301" s="1"/>
  <c r="G301" s="1"/>
  <c r="H301" s="1"/>
  <c r="K303" l="1"/>
  <c r="N303" s="1"/>
  <c r="O303" s="1"/>
  <c r="B303"/>
  <c r="J301"/>
  <c r="O301"/>
  <c r="C303"/>
  <c r="D303" s="1"/>
  <c r="A304"/>
  <c r="E302"/>
  <c r="F302" s="1"/>
  <c r="G302" s="1"/>
  <c r="H302" s="1"/>
  <c r="I301"/>
  <c r="K304" l="1"/>
  <c r="N304" s="1"/>
  <c r="O304" s="1"/>
  <c r="B304"/>
  <c r="J302"/>
  <c r="O302"/>
  <c r="L301"/>
  <c r="M300"/>
  <c r="I302"/>
  <c r="C304"/>
  <c r="D304" s="1"/>
  <c r="E304" s="1"/>
  <c r="F304" s="1"/>
  <c r="G304" s="1"/>
  <c r="H304" s="1"/>
  <c r="J304" s="1"/>
  <c r="A305"/>
  <c r="E303"/>
  <c r="F303" s="1"/>
  <c r="G303" s="1"/>
  <c r="H303" s="1"/>
  <c r="J303" s="1"/>
  <c r="K305" l="1"/>
  <c r="N305" s="1"/>
  <c r="B305"/>
  <c r="L302"/>
  <c r="M301"/>
  <c r="C305"/>
  <c r="D305" s="1"/>
  <c r="A306"/>
  <c r="I303"/>
  <c r="I304"/>
  <c r="K306" l="1"/>
  <c r="N306" s="1"/>
  <c r="B306"/>
  <c r="L304"/>
  <c r="L303"/>
  <c r="M303"/>
  <c r="M302"/>
  <c r="C306"/>
  <c r="D306" s="1"/>
  <c r="E306" s="1"/>
  <c r="F306" s="1"/>
  <c r="G306" s="1"/>
  <c r="H306" s="1"/>
  <c r="J306" s="1"/>
  <c r="A307"/>
  <c r="E305"/>
  <c r="F305" s="1"/>
  <c r="G305" s="1"/>
  <c r="H305" s="1"/>
  <c r="J305" s="1"/>
  <c r="O305" l="1"/>
  <c r="O306"/>
  <c r="K307"/>
  <c r="N307" s="1"/>
  <c r="O307" s="1"/>
  <c r="B307"/>
  <c r="C307"/>
  <c r="D307" s="1"/>
  <c r="A308"/>
  <c r="I305"/>
  <c r="I306"/>
  <c r="K308" l="1"/>
  <c r="N308" s="1"/>
  <c r="O308" s="1"/>
  <c r="B308"/>
  <c r="L306"/>
  <c r="L305"/>
  <c r="M305"/>
  <c r="M304"/>
  <c r="C308"/>
  <c r="D308" s="1"/>
  <c r="E308" s="1"/>
  <c r="F308" s="1"/>
  <c r="G308" s="1"/>
  <c r="H308" s="1"/>
  <c r="J308" s="1"/>
  <c r="A309"/>
  <c r="E307"/>
  <c r="F307" s="1"/>
  <c r="G307" s="1"/>
  <c r="H307" s="1"/>
  <c r="J307" s="1"/>
  <c r="K309" l="1"/>
  <c r="N309" s="1"/>
  <c r="O309" s="1"/>
  <c r="B309"/>
  <c r="A310"/>
  <c r="I307"/>
  <c r="I308"/>
  <c r="K310" l="1"/>
  <c r="N310" s="1"/>
  <c r="O310" s="1"/>
  <c r="B310"/>
  <c r="L308"/>
  <c r="L307"/>
  <c r="M307"/>
  <c r="M306"/>
  <c r="C309"/>
  <c r="D309" s="1"/>
  <c r="A311"/>
  <c r="K311" l="1"/>
  <c r="N311" s="1"/>
  <c r="O311" s="1"/>
  <c r="B311"/>
  <c r="C310"/>
  <c r="D310" s="1"/>
  <c r="A312"/>
  <c r="E309"/>
  <c r="F309" s="1"/>
  <c r="G309" s="1"/>
  <c r="H309" s="1"/>
  <c r="J309" s="1"/>
  <c r="K312" l="1"/>
  <c r="N312" s="1"/>
  <c r="O312" s="1"/>
  <c r="B312"/>
  <c r="I309"/>
  <c r="A313"/>
  <c r="C312"/>
  <c r="D312" s="1"/>
  <c r="C311"/>
  <c r="D311" s="1"/>
  <c r="E310"/>
  <c r="F310" s="1"/>
  <c r="G310" s="1"/>
  <c r="H310" s="1"/>
  <c r="J310" s="1"/>
  <c r="K313" l="1"/>
  <c r="N313" s="1"/>
  <c r="O313" s="1"/>
  <c r="B313"/>
  <c r="L309"/>
  <c r="M308"/>
  <c r="A314"/>
  <c r="C313"/>
  <c r="D313" s="1"/>
  <c r="E313" s="1"/>
  <c r="F313" s="1"/>
  <c r="G313" s="1"/>
  <c r="H313" s="1"/>
  <c r="J313" s="1"/>
  <c r="I310"/>
  <c r="E311"/>
  <c r="F311" s="1"/>
  <c r="G311" s="1"/>
  <c r="H311" s="1"/>
  <c r="J311" s="1"/>
  <c r="E312"/>
  <c r="F312" s="1"/>
  <c r="G312" s="1"/>
  <c r="H312" s="1"/>
  <c r="J312" s="1"/>
  <c r="K314" l="1"/>
  <c r="N314" s="1"/>
  <c r="O314" s="1"/>
  <c r="B314"/>
  <c r="L310"/>
  <c r="M309"/>
  <c r="A315"/>
  <c r="I312"/>
  <c r="I311"/>
  <c r="I313"/>
  <c r="K315" l="1"/>
  <c r="N315" s="1"/>
  <c r="O315" s="1"/>
  <c r="B315"/>
  <c r="L311"/>
  <c r="M311"/>
  <c r="L313"/>
  <c r="L312"/>
  <c r="M312"/>
  <c r="M310"/>
  <c r="C314"/>
  <c r="D314" s="1"/>
  <c r="A316"/>
  <c r="K316" l="1"/>
  <c r="N316" s="1"/>
  <c r="O316" s="1"/>
  <c r="B316"/>
  <c r="E314"/>
  <c r="F314" s="1"/>
  <c r="G314" s="1"/>
  <c r="H314" s="1"/>
  <c r="J314" s="1"/>
  <c r="C315"/>
  <c r="D315" s="1"/>
  <c r="A317"/>
  <c r="K317" l="1"/>
  <c r="N317" s="1"/>
  <c r="O317" s="1"/>
  <c r="B317"/>
  <c r="E315"/>
  <c r="F315" s="1"/>
  <c r="G315" s="1"/>
  <c r="H315" s="1"/>
  <c r="J315" s="1"/>
  <c r="A318"/>
  <c r="C316"/>
  <c r="D316" s="1"/>
  <c r="I314"/>
  <c r="K318" l="1"/>
  <c r="N318" s="1"/>
  <c r="O318" s="1"/>
  <c r="B318"/>
  <c r="L314"/>
  <c r="M313"/>
  <c r="E316"/>
  <c r="F316" s="1"/>
  <c r="G316" s="1"/>
  <c r="H316" s="1"/>
  <c r="J316" s="1"/>
  <c r="A319"/>
  <c r="C317"/>
  <c r="D317" s="1"/>
  <c r="I315"/>
  <c r="K319" l="1"/>
  <c r="N319" s="1"/>
  <c r="O319" s="1"/>
  <c r="B319"/>
  <c r="L315"/>
  <c r="M314"/>
  <c r="E317"/>
  <c r="F317" s="1"/>
  <c r="G317" s="1"/>
  <c r="H317" s="1"/>
  <c r="J317" s="1"/>
  <c r="A320"/>
  <c r="C318"/>
  <c r="D318" s="1"/>
  <c r="I316"/>
  <c r="K320" l="1"/>
  <c r="N320" s="1"/>
  <c r="B320"/>
  <c r="L316"/>
  <c r="M315"/>
  <c r="E318"/>
  <c r="F318" s="1"/>
  <c r="G318" s="1"/>
  <c r="H318" s="1"/>
  <c r="J318" s="1"/>
  <c r="A321"/>
  <c r="C319"/>
  <c r="D319" s="1"/>
  <c r="I317"/>
  <c r="K321" l="1"/>
  <c r="N321" s="1"/>
  <c r="B321"/>
  <c r="L317"/>
  <c r="M316"/>
  <c r="E319"/>
  <c r="F319" s="1"/>
  <c r="G319" s="1"/>
  <c r="H319" s="1"/>
  <c r="J319" s="1"/>
  <c r="A322"/>
  <c r="C320"/>
  <c r="D320" s="1"/>
  <c r="I318"/>
  <c r="M317" s="1"/>
  <c r="K322" l="1"/>
  <c r="N322" s="1"/>
  <c r="O322" s="1"/>
  <c r="B322"/>
  <c r="L318"/>
  <c r="E320"/>
  <c r="F320" s="1"/>
  <c r="G320" s="1"/>
  <c r="H320" s="1"/>
  <c r="A323"/>
  <c r="C321"/>
  <c r="D321" s="1"/>
  <c r="I319"/>
  <c r="K323" l="1"/>
  <c r="N323" s="1"/>
  <c r="O323" s="1"/>
  <c r="B323"/>
  <c r="J320"/>
  <c r="O320"/>
  <c r="L319"/>
  <c r="M318"/>
  <c r="E321"/>
  <c r="F321" s="1"/>
  <c r="G321" s="1"/>
  <c r="H321" s="1"/>
  <c r="A324"/>
  <c r="C322"/>
  <c r="D322" s="1"/>
  <c r="I320"/>
  <c r="K324" l="1"/>
  <c r="N324" s="1"/>
  <c r="B324"/>
  <c r="J321"/>
  <c r="O321"/>
  <c r="L320"/>
  <c r="M319"/>
  <c r="E322"/>
  <c r="F322" s="1"/>
  <c r="G322" s="1"/>
  <c r="H322" s="1"/>
  <c r="J322" s="1"/>
  <c r="A325"/>
  <c r="C323"/>
  <c r="D323" s="1"/>
  <c r="I321"/>
  <c r="K325" l="1"/>
  <c r="N325" s="1"/>
  <c r="B325"/>
  <c r="L321"/>
  <c r="M320"/>
  <c r="E323"/>
  <c r="F323" s="1"/>
  <c r="G323" s="1"/>
  <c r="H323" s="1"/>
  <c r="J323" s="1"/>
  <c r="A326"/>
  <c r="C324"/>
  <c r="D324" s="1"/>
  <c r="I322"/>
  <c r="K326" l="1"/>
  <c r="N326" s="1"/>
  <c r="O326" s="1"/>
  <c r="B326"/>
  <c r="L322"/>
  <c r="M321"/>
  <c r="A327"/>
  <c r="C325"/>
  <c r="D325" s="1"/>
  <c r="I323"/>
  <c r="E324"/>
  <c r="F324" s="1"/>
  <c r="G324" s="1"/>
  <c r="H324" s="1"/>
  <c r="J324" l="1"/>
  <c r="O324"/>
  <c r="K327"/>
  <c r="N327" s="1"/>
  <c r="O327" s="1"/>
  <c r="B327"/>
  <c r="L323"/>
  <c r="M322"/>
  <c r="E325"/>
  <c r="F325" s="1"/>
  <c r="G325" s="1"/>
  <c r="H325" s="1"/>
  <c r="A328"/>
  <c r="C326"/>
  <c r="D326" s="1"/>
  <c r="I324"/>
  <c r="J325" l="1"/>
  <c r="O325"/>
  <c r="K328"/>
  <c r="N328" s="1"/>
  <c r="O328" s="1"/>
  <c r="B328"/>
  <c r="L324"/>
  <c r="M323"/>
  <c r="E326"/>
  <c r="F326" s="1"/>
  <c r="G326" s="1"/>
  <c r="H326" s="1"/>
  <c r="J326" s="1"/>
  <c r="A329"/>
  <c r="C327"/>
  <c r="D327" s="1"/>
  <c r="I325"/>
  <c r="K329" l="1"/>
  <c r="N329" s="1"/>
  <c r="O329" s="1"/>
  <c r="B329"/>
  <c r="L325"/>
  <c r="M324"/>
  <c r="E327"/>
  <c r="F327" s="1"/>
  <c r="G327" s="1"/>
  <c r="H327" s="1"/>
  <c r="J327" s="1"/>
  <c r="A330"/>
  <c r="C328"/>
  <c r="D328" s="1"/>
  <c r="I326"/>
  <c r="K330" l="1"/>
  <c r="N330" s="1"/>
  <c r="O330" s="1"/>
  <c r="B330"/>
  <c r="L326"/>
  <c r="M325"/>
  <c r="E328"/>
  <c r="F328" s="1"/>
  <c r="G328" s="1"/>
  <c r="H328" s="1"/>
  <c r="J328" s="1"/>
  <c r="A331"/>
  <c r="C329"/>
  <c r="D329" s="1"/>
  <c r="I327"/>
  <c r="K331" l="1"/>
  <c r="N331" s="1"/>
  <c r="O331" s="1"/>
  <c r="B331"/>
  <c r="L327"/>
  <c r="M326"/>
  <c r="E329"/>
  <c r="F329" s="1"/>
  <c r="G329" s="1"/>
  <c r="H329" s="1"/>
  <c r="J329" s="1"/>
  <c r="A332"/>
  <c r="C330"/>
  <c r="D330" s="1"/>
  <c r="I328"/>
  <c r="K332" l="1"/>
  <c r="N332" s="1"/>
  <c r="O332" s="1"/>
  <c r="B332"/>
  <c r="L328"/>
  <c r="M327"/>
  <c r="E330"/>
  <c r="F330" s="1"/>
  <c r="G330" s="1"/>
  <c r="H330" s="1"/>
  <c r="J330" s="1"/>
  <c r="A333"/>
  <c r="C331"/>
  <c r="D331" s="1"/>
  <c r="I329"/>
  <c r="K333" l="1"/>
  <c r="N333" s="1"/>
  <c r="O333" s="1"/>
  <c r="B333"/>
  <c r="L329"/>
  <c r="M328"/>
  <c r="E331"/>
  <c r="F331" s="1"/>
  <c r="G331" s="1"/>
  <c r="H331" s="1"/>
  <c r="J331" s="1"/>
  <c r="A334"/>
  <c r="C332"/>
  <c r="D332" s="1"/>
  <c r="I330"/>
  <c r="K334" l="1"/>
  <c r="N334" s="1"/>
  <c r="O334" s="1"/>
  <c r="B334"/>
  <c r="L330"/>
  <c r="M329"/>
  <c r="E332"/>
  <c r="F332" s="1"/>
  <c r="G332" s="1"/>
  <c r="H332" s="1"/>
  <c r="J332" s="1"/>
  <c r="A335"/>
  <c r="C333"/>
  <c r="D333" s="1"/>
  <c r="I331"/>
  <c r="K335" l="1"/>
  <c r="N335" s="1"/>
  <c r="O335" s="1"/>
  <c r="B335"/>
  <c r="L331"/>
  <c r="M330"/>
  <c r="E333"/>
  <c r="F333" s="1"/>
  <c r="G333" s="1"/>
  <c r="H333" s="1"/>
  <c r="J333" s="1"/>
  <c r="C334"/>
  <c r="D334" s="1"/>
  <c r="I332"/>
  <c r="A336"/>
  <c r="K336" l="1"/>
  <c r="N336" s="1"/>
  <c r="O336" s="1"/>
  <c r="B336"/>
  <c r="L332"/>
  <c r="M331"/>
  <c r="A337"/>
  <c r="E334"/>
  <c r="F334" s="1"/>
  <c r="G334" s="1"/>
  <c r="H334" s="1"/>
  <c r="J334" s="1"/>
  <c r="C335"/>
  <c r="D335" s="1"/>
  <c r="I333"/>
  <c r="K337" l="1"/>
  <c r="N337" s="1"/>
  <c r="O337" s="1"/>
  <c r="B337"/>
  <c r="L333"/>
  <c r="M332"/>
  <c r="E335"/>
  <c r="F335" s="1"/>
  <c r="G335" s="1"/>
  <c r="H335" s="1"/>
  <c r="J335" s="1"/>
  <c r="A338"/>
  <c r="C336"/>
  <c r="D336" s="1"/>
  <c r="I334"/>
  <c r="K338" l="1"/>
  <c r="N338" s="1"/>
  <c r="O338" s="1"/>
  <c r="B338"/>
  <c r="L334"/>
  <c r="M333"/>
  <c r="E336"/>
  <c r="F336" s="1"/>
  <c r="G336" s="1"/>
  <c r="H336" s="1"/>
  <c r="J336" s="1"/>
  <c r="A339"/>
  <c r="C337"/>
  <c r="D337" s="1"/>
  <c r="I335"/>
  <c r="K339" l="1"/>
  <c r="N339" s="1"/>
  <c r="O339" s="1"/>
  <c r="B339"/>
  <c r="L335"/>
  <c r="M334"/>
  <c r="E337"/>
  <c r="F337" s="1"/>
  <c r="G337" s="1"/>
  <c r="H337" s="1"/>
  <c r="J337" s="1"/>
  <c r="A340"/>
  <c r="C338"/>
  <c r="D338" s="1"/>
  <c r="I336"/>
  <c r="K340" l="1"/>
  <c r="N340" s="1"/>
  <c r="O340" s="1"/>
  <c r="B340"/>
  <c r="L336"/>
  <c r="M335"/>
  <c r="E338"/>
  <c r="F338" s="1"/>
  <c r="G338" s="1"/>
  <c r="H338" s="1"/>
  <c r="J338" s="1"/>
  <c r="A341"/>
  <c r="C339"/>
  <c r="D339" s="1"/>
  <c r="I337"/>
  <c r="K341" l="1"/>
  <c r="N341" s="1"/>
  <c r="O341" s="1"/>
  <c r="B341"/>
  <c r="L337"/>
  <c r="M336"/>
  <c r="E339"/>
  <c r="F339" s="1"/>
  <c r="G339" s="1"/>
  <c r="H339" s="1"/>
  <c r="J339" s="1"/>
  <c r="A342"/>
  <c r="C340"/>
  <c r="D340" s="1"/>
  <c r="I338"/>
  <c r="K342" l="1"/>
  <c r="N342" s="1"/>
  <c r="O342" s="1"/>
  <c r="B342"/>
  <c r="L338"/>
  <c r="M337"/>
  <c r="E340"/>
  <c r="F340" s="1"/>
  <c r="G340" s="1"/>
  <c r="H340" s="1"/>
  <c r="J340" s="1"/>
  <c r="A343"/>
  <c r="C341"/>
  <c r="D341" s="1"/>
  <c r="I339"/>
  <c r="M338" s="1"/>
  <c r="K343" l="1"/>
  <c r="N343" s="1"/>
  <c r="O343" s="1"/>
  <c r="B343"/>
  <c r="L339"/>
  <c r="E341"/>
  <c r="F341" s="1"/>
  <c r="G341" s="1"/>
  <c r="H341" s="1"/>
  <c r="J341" s="1"/>
  <c r="A344"/>
  <c r="C342"/>
  <c r="D342" s="1"/>
  <c r="I340"/>
  <c r="K344" l="1"/>
  <c r="N344" s="1"/>
  <c r="B344"/>
  <c r="L340"/>
  <c r="M339"/>
  <c r="I341"/>
  <c r="E342"/>
  <c r="F342" s="1"/>
  <c r="G342" s="1"/>
  <c r="H342" s="1"/>
  <c r="J342" s="1"/>
  <c r="C343"/>
  <c r="D343" s="1"/>
  <c r="A345"/>
  <c r="K345" l="1"/>
  <c r="N345" s="1"/>
  <c r="B345"/>
  <c r="L341"/>
  <c r="M340"/>
  <c r="A346"/>
  <c r="E343"/>
  <c r="F343" s="1"/>
  <c r="G343" s="1"/>
  <c r="H343" s="1"/>
  <c r="J343" s="1"/>
  <c r="C344"/>
  <c r="D344" s="1"/>
  <c r="I342"/>
  <c r="K346" l="1"/>
  <c r="N346" s="1"/>
  <c r="O346" s="1"/>
  <c r="B346"/>
  <c r="L342"/>
  <c r="M341"/>
  <c r="E344"/>
  <c r="F344" s="1"/>
  <c r="G344" s="1"/>
  <c r="H344" s="1"/>
  <c r="A347"/>
  <c r="C345"/>
  <c r="D345" s="1"/>
  <c r="I343"/>
  <c r="J344" l="1"/>
  <c r="O344"/>
  <c r="K347"/>
  <c r="N347" s="1"/>
  <c r="O347" s="1"/>
  <c r="B347"/>
  <c r="L343"/>
  <c r="M342"/>
  <c r="E345"/>
  <c r="F345" s="1"/>
  <c r="G345" s="1"/>
  <c r="H345" s="1"/>
  <c r="A348"/>
  <c r="C346"/>
  <c r="D346" s="1"/>
  <c r="I344"/>
  <c r="J345" l="1"/>
  <c r="O345"/>
  <c r="K348"/>
  <c r="N348" s="1"/>
  <c r="O348" s="1"/>
  <c r="B348"/>
  <c r="L344"/>
  <c r="M343"/>
  <c r="E346"/>
  <c r="F346" s="1"/>
  <c r="G346" s="1"/>
  <c r="H346" s="1"/>
  <c r="J346" s="1"/>
  <c r="A349"/>
  <c r="C347"/>
  <c r="D347" s="1"/>
  <c r="I345"/>
  <c r="K349" l="1"/>
  <c r="N349" s="1"/>
  <c r="O349" s="1"/>
  <c r="B349"/>
  <c r="L345"/>
  <c r="M344"/>
  <c r="E347"/>
  <c r="F347" s="1"/>
  <c r="G347" s="1"/>
  <c r="H347" s="1"/>
  <c r="J347" s="1"/>
  <c r="A350"/>
  <c r="C348"/>
  <c r="D348" s="1"/>
  <c r="I346"/>
  <c r="K350" l="1"/>
  <c r="N350" s="1"/>
  <c r="O350" s="1"/>
  <c r="B350"/>
  <c r="L346"/>
  <c r="M345"/>
  <c r="E348"/>
  <c r="F348" s="1"/>
  <c r="G348" s="1"/>
  <c r="H348" s="1"/>
  <c r="J348" s="1"/>
  <c r="A351"/>
  <c r="C349"/>
  <c r="D349" s="1"/>
  <c r="I347"/>
  <c r="K351" l="1"/>
  <c r="N351" s="1"/>
  <c r="O351" s="1"/>
  <c r="B351"/>
  <c r="L347"/>
  <c r="M346"/>
  <c r="E349"/>
  <c r="F349" s="1"/>
  <c r="G349" s="1"/>
  <c r="H349" s="1"/>
  <c r="J349" s="1"/>
  <c r="A352"/>
  <c r="C350"/>
  <c r="D350" s="1"/>
  <c r="I348"/>
  <c r="K352" l="1"/>
  <c r="N352" s="1"/>
  <c r="O352" s="1"/>
  <c r="B352"/>
  <c r="L348"/>
  <c r="M347"/>
  <c r="E350"/>
  <c r="F350" s="1"/>
  <c r="G350" s="1"/>
  <c r="H350" s="1"/>
  <c r="J350" s="1"/>
  <c r="A353"/>
  <c r="C351"/>
  <c r="D351" s="1"/>
  <c r="I349"/>
  <c r="M348" s="1"/>
  <c r="K353" l="1"/>
  <c r="N353" s="1"/>
  <c r="O353" s="1"/>
  <c r="B353"/>
  <c r="L349"/>
  <c r="E351"/>
  <c r="F351" s="1"/>
  <c r="G351" s="1"/>
  <c r="H351" s="1"/>
  <c r="J351" s="1"/>
  <c r="A354"/>
  <c r="C352"/>
  <c r="D352" s="1"/>
  <c r="I350"/>
  <c r="K354" l="1"/>
  <c r="N354" s="1"/>
  <c r="O354" s="1"/>
  <c r="B354"/>
  <c r="L350"/>
  <c r="M349"/>
  <c r="E352"/>
  <c r="F352" s="1"/>
  <c r="G352" s="1"/>
  <c r="H352" s="1"/>
  <c r="J352" s="1"/>
  <c r="A355"/>
  <c r="C353"/>
  <c r="D353" s="1"/>
  <c r="I351"/>
  <c r="K355" l="1"/>
  <c r="N355" s="1"/>
  <c r="O355" s="1"/>
  <c r="B355"/>
  <c r="L351"/>
  <c r="M350"/>
  <c r="E353"/>
  <c r="F353" s="1"/>
  <c r="G353" s="1"/>
  <c r="H353" s="1"/>
  <c r="J353" s="1"/>
  <c r="A356"/>
  <c r="C354"/>
  <c r="D354" s="1"/>
  <c r="I352"/>
  <c r="K356" l="1"/>
  <c r="N356" s="1"/>
  <c r="O356" s="1"/>
  <c r="B356"/>
  <c r="L352"/>
  <c r="M351"/>
  <c r="E354"/>
  <c r="F354" s="1"/>
  <c r="G354" s="1"/>
  <c r="H354" s="1"/>
  <c r="J354" s="1"/>
  <c r="A357"/>
  <c r="C355"/>
  <c r="D355" s="1"/>
  <c r="I353"/>
  <c r="M352" s="1"/>
  <c r="K357" l="1"/>
  <c r="N357" s="1"/>
  <c r="O357" s="1"/>
  <c r="B357"/>
  <c r="L353"/>
  <c r="E355"/>
  <c r="F355" s="1"/>
  <c r="G355" s="1"/>
  <c r="H355" s="1"/>
  <c r="J355" s="1"/>
  <c r="A358"/>
  <c r="C356"/>
  <c r="D356" s="1"/>
  <c r="I354"/>
  <c r="K358" l="1"/>
  <c r="N358" s="1"/>
  <c r="O358" s="1"/>
  <c r="B358"/>
  <c r="L354"/>
  <c r="M353"/>
  <c r="I355"/>
  <c r="E356"/>
  <c r="F356" s="1"/>
  <c r="G356" s="1"/>
  <c r="H356" s="1"/>
  <c r="J356" s="1"/>
  <c r="A359"/>
  <c r="C357"/>
  <c r="D357" s="1"/>
  <c r="K359" l="1"/>
  <c r="N359" s="1"/>
  <c r="O359" s="1"/>
  <c r="B359"/>
  <c r="L355"/>
  <c r="M354"/>
  <c r="I356"/>
  <c r="E357"/>
  <c r="F357" s="1"/>
  <c r="G357" s="1"/>
  <c r="H357" s="1"/>
  <c r="J357" s="1"/>
  <c r="A360"/>
  <c r="C358"/>
  <c r="D358" s="1"/>
  <c r="K360" l="1"/>
  <c r="N360" s="1"/>
  <c r="O360" s="1"/>
  <c r="B360"/>
  <c r="L356"/>
  <c r="M355"/>
  <c r="I357"/>
  <c r="E358"/>
  <c r="F358" s="1"/>
  <c r="G358" s="1"/>
  <c r="H358" s="1"/>
  <c r="J358" s="1"/>
  <c r="A361"/>
  <c r="C359"/>
  <c r="D359" s="1"/>
  <c r="K361" l="1"/>
  <c r="N361" s="1"/>
  <c r="O361" s="1"/>
  <c r="B361"/>
  <c r="L357"/>
  <c r="M356"/>
  <c r="I358"/>
  <c r="E359"/>
  <c r="F359" s="1"/>
  <c r="G359" s="1"/>
  <c r="H359" s="1"/>
  <c r="J359" s="1"/>
  <c r="A362"/>
  <c r="C360"/>
  <c r="D360" s="1"/>
  <c r="K362" l="1"/>
  <c r="N362" s="1"/>
  <c r="O362" s="1"/>
  <c r="B362"/>
  <c r="L358"/>
  <c r="M357"/>
  <c r="I359"/>
  <c r="E360"/>
  <c r="F360" s="1"/>
  <c r="G360" s="1"/>
  <c r="H360" s="1"/>
  <c r="J360" s="1"/>
  <c r="A363"/>
  <c r="C361"/>
  <c r="D361" s="1"/>
  <c r="K363" l="1"/>
  <c r="N363" s="1"/>
  <c r="O363" s="1"/>
  <c r="B363"/>
  <c r="L359"/>
  <c r="M358"/>
  <c r="I360"/>
  <c r="E361"/>
  <c r="F361" s="1"/>
  <c r="G361" s="1"/>
  <c r="H361" s="1"/>
  <c r="J361" s="1"/>
  <c r="A364"/>
  <c r="C362"/>
  <c r="D362" s="1"/>
  <c r="K364" l="1"/>
  <c r="N364" s="1"/>
  <c r="O364" s="1"/>
  <c r="B364"/>
  <c r="L360"/>
  <c r="M359"/>
  <c r="I361"/>
  <c r="E362"/>
  <c r="F362" s="1"/>
  <c r="G362" s="1"/>
  <c r="H362" s="1"/>
  <c r="J362" s="1"/>
  <c r="C363"/>
  <c r="D363" s="1"/>
  <c r="A365"/>
  <c r="K365" l="1"/>
  <c r="N365" s="1"/>
  <c r="O365" s="1"/>
  <c r="B365"/>
  <c r="L361"/>
  <c r="M360"/>
  <c r="I362"/>
  <c r="C364"/>
  <c r="D364" s="1"/>
  <c r="E363"/>
  <c r="F363" s="1"/>
  <c r="G363" s="1"/>
  <c r="H363" s="1"/>
  <c r="J363" s="1"/>
  <c r="A366"/>
  <c r="K366" l="1"/>
  <c r="N366" s="1"/>
  <c r="O366" s="1"/>
  <c r="B366"/>
  <c r="L362"/>
  <c r="M361"/>
  <c r="I363"/>
  <c r="E364"/>
  <c r="F364" s="1"/>
  <c r="G364" s="1"/>
  <c r="H364" s="1"/>
  <c r="J364" s="1"/>
  <c r="C365"/>
  <c r="D365" s="1"/>
  <c r="A367"/>
  <c r="K367" l="1"/>
  <c r="N367" s="1"/>
  <c r="O367" s="1"/>
  <c r="B367"/>
  <c r="L363"/>
  <c r="M362"/>
  <c r="I364"/>
  <c r="C366"/>
  <c r="D366" s="1"/>
  <c r="E365"/>
  <c r="F365" s="1"/>
  <c r="G365" s="1"/>
  <c r="H365" s="1"/>
  <c r="J365" s="1"/>
  <c r="A368"/>
  <c r="K368" l="1"/>
  <c r="N368" s="1"/>
  <c r="O368" s="1"/>
  <c r="B368"/>
  <c r="L364"/>
  <c r="M363"/>
  <c r="I365"/>
  <c r="E366"/>
  <c r="F366" s="1"/>
  <c r="G366" s="1"/>
  <c r="H366" s="1"/>
  <c r="J366" s="1"/>
  <c r="C367"/>
  <c r="D367" s="1"/>
  <c r="A369"/>
  <c r="K369" l="1"/>
  <c r="N369" s="1"/>
  <c r="O369" s="1"/>
  <c r="B369"/>
  <c r="L365"/>
  <c r="M364"/>
  <c r="I366"/>
  <c r="C368"/>
  <c r="D368" s="1"/>
  <c r="E367"/>
  <c r="F367" s="1"/>
  <c r="G367" s="1"/>
  <c r="H367" s="1"/>
  <c r="J367" s="1"/>
  <c r="A370"/>
  <c r="K370" l="1"/>
  <c r="N370" s="1"/>
  <c r="O370" s="1"/>
  <c r="B370"/>
  <c r="L366"/>
  <c r="M365"/>
  <c r="I367"/>
  <c r="E368"/>
  <c r="F368" s="1"/>
  <c r="G368" s="1"/>
  <c r="H368" s="1"/>
  <c r="J368" s="1"/>
  <c r="C369"/>
  <c r="D369" s="1"/>
  <c r="A371"/>
  <c r="K371" l="1"/>
  <c r="N371" s="1"/>
  <c r="O371" s="1"/>
  <c r="B371"/>
  <c r="I368"/>
  <c r="L368" s="1"/>
  <c r="L367"/>
  <c r="M366"/>
  <c r="C370"/>
  <c r="D370" s="1"/>
  <c r="E369"/>
  <c r="F369" s="1"/>
  <c r="G369" s="1"/>
  <c r="H369" s="1"/>
  <c r="J369" s="1"/>
  <c r="A372"/>
  <c r="K372" l="1"/>
  <c r="N372" s="1"/>
  <c r="O372" s="1"/>
  <c r="B372"/>
  <c r="M367"/>
  <c r="I369"/>
  <c r="E370"/>
  <c r="F370" s="1"/>
  <c r="G370" s="1"/>
  <c r="H370" s="1"/>
  <c r="J370" s="1"/>
  <c r="C371"/>
  <c r="D371" s="1"/>
  <c r="A373"/>
  <c r="K373" l="1"/>
  <c r="N373" s="1"/>
  <c r="O373" s="1"/>
  <c r="B373"/>
  <c r="L369"/>
  <c r="M368"/>
  <c r="I370"/>
  <c r="C372"/>
  <c r="D372" s="1"/>
  <c r="E371"/>
  <c r="F371" s="1"/>
  <c r="G371" s="1"/>
  <c r="H371" s="1"/>
  <c r="J371" s="1"/>
  <c r="A374"/>
  <c r="K374" l="1"/>
  <c r="N374" s="1"/>
  <c r="O374" s="1"/>
  <c r="B374"/>
  <c r="L370"/>
  <c r="M369"/>
  <c r="I371"/>
  <c r="E372"/>
  <c r="F372" s="1"/>
  <c r="G372" s="1"/>
  <c r="H372" s="1"/>
  <c r="J372" s="1"/>
  <c r="C373"/>
  <c r="D373" s="1"/>
  <c r="A375"/>
  <c r="K375" l="1"/>
  <c r="N375" s="1"/>
  <c r="O375" s="1"/>
  <c r="B375"/>
  <c r="L371"/>
  <c r="M370"/>
  <c r="I372"/>
  <c r="C374"/>
  <c r="D374" s="1"/>
  <c r="E373"/>
  <c r="F373" s="1"/>
  <c r="G373" s="1"/>
  <c r="H373" s="1"/>
  <c r="J373" s="1"/>
  <c r="A376"/>
  <c r="K376" l="1"/>
  <c r="N376" s="1"/>
  <c r="O376" s="1"/>
  <c r="B376"/>
  <c r="L372"/>
  <c r="M371"/>
  <c r="I373"/>
  <c r="E374"/>
  <c r="F374" s="1"/>
  <c r="G374" s="1"/>
  <c r="H374" s="1"/>
  <c r="J374" s="1"/>
  <c r="C375"/>
  <c r="D375" s="1"/>
  <c r="A377"/>
  <c r="K377" l="1"/>
  <c r="N377" s="1"/>
  <c r="O377" s="1"/>
  <c r="B377"/>
  <c r="L373"/>
  <c r="M372"/>
  <c r="I374"/>
  <c r="C376"/>
  <c r="D376" s="1"/>
  <c r="E375"/>
  <c r="F375" s="1"/>
  <c r="G375" s="1"/>
  <c r="H375" s="1"/>
  <c r="J375" s="1"/>
  <c r="A378"/>
  <c r="K378" l="1"/>
  <c r="N378" s="1"/>
  <c r="O378" s="1"/>
  <c r="B378"/>
  <c r="L374"/>
  <c r="M373"/>
  <c r="I375"/>
  <c r="E376"/>
  <c r="F376" s="1"/>
  <c r="G376" s="1"/>
  <c r="H376" s="1"/>
  <c r="J376" s="1"/>
  <c r="C377"/>
  <c r="D377" s="1"/>
  <c r="A379"/>
  <c r="K379" l="1"/>
  <c r="N379" s="1"/>
  <c r="O379" s="1"/>
  <c r="B379"/>
  <c r="L375"/>
  <c r="M374"/>
  <c r="I376"/>
  <c r="C378"/>
  <c r="D378" s="1"/>
  <c r="E377"/>
  <c r="F377" s="1"/>
  <c r="G377" s="1"/>
  <c r="H377" s="1"/>
  <c r="J377" s="1"/>
  <c r="A380"/>
  <c r="K380" l="1"/>
  <c r="N380" s="1"/>
  <c r="O380" s="1"/>
  <c r="B380"/>
  <c r="L376"/>
  <c r="M375"/>
  <c r="I377"/>
  <c r="E378"/>
  <c r="F378" s="1"/>
  <c r="G378" s="1"/>
  <c r="H378" s="1"/>
  <c r="J378" s="1"/>
  <c r="C379"/>
  <c r="D379" s="1"/>
  <c r="A381"/>
  <c r="K381" l="1"/>
  <c r="N381" s="1"/>
  <c r="O381" s="1"/>
  <c r="B381"/>
  <c r="L377"/>
  <c r="M376"/>
  <c r="I378"/>
  <c r="C380"/>
  <c r="D380" s="1"/>
  <c r="E379"/>
  <c r="F379" s="1"/>
  <c r="G379" s="1"/>
  <c r="H379" s="1"/>
  <c r="J379" s="1"/>
  <c r="A382"/>
  <c r="K382" l="1"/>
  <c r="N382" s="1"/>
  <c r="O382" s="1"/>
  <c r="B382"/>
  <c r="L378"/>
  <c r="M377"/>
  <c r="I379"/>
  <c r="C381"/>
  <c r="D381" s="1"/>
  <c r="A383"/>
  <c r="E380"/>
  <c r="F380" s="1"/>
  <c r="G380" s="1"/>
  <c r="H380" s="1"/>
  <c r="J380" s="1"/>
  <c r="K383" l="1"/>
  <c r="N383" s="1"/>
  <c r="O383" s="1"/>
  <c r="B383"/>
  <c r="L379"/>
  <c r="M378"/>
  <c r="I380"/>
  <c r="C382"/>
  <c r="D382" s="1"/>
  <c r="E381"/>
  <c r="F381" s="1"/>
  <c r="G381" s="1"/>
  <c r="H381" s="1"/>
  <c r="J381" s="1"/>
  <c r="A384"/>
  <c r="K384" l="1"/>
  <c r="N384" s="1"/>
  <c r="O384" s="1"/>
  <c r="B384"/>
  <c r="L380"/>
  <c r="M379"/>
  <c r="I381"/>
  <c r="C383"/>
  <c r="D383" s="1"/>
  <c r="A385"/>
  <c r="E382"/>
  <c r="F382" s="1"/>
  <c r="G382" s="1"/>
  <c r="H382" s="1"/>
  <c r="J382" s="1"/>
  <c r="K385" l="1"/>
  <c r="N385" s="1"/>
  <c r="O385" s="1"/>
  <c r="B385"/>
  <c r="L381"/>
  <c r="M380"/>
  <c r="I382"/>
  <c r="C384"/>
  <c r="D384" s="1"/>
  <c r="E383"/>
  <c r="F383" s="1"/>
  <c r="G383" s="1"/>
  <c r="H383" s="1"/>
  <c r="J383" s="1"/>
  <c r="A386"/>
  <c r="K386" l="1"/>
  <c r="N386" s="1"/>
  <c r="O386" s="1"/>
  <c r="B386"/>
  <c r="L382"/>
  <c r="M381"/>
  <c r="I383"/>
  <c r="C385"/>
  <c r="D385" s="1"/>
  <c r="A387"/>
  <c r="E384"/>
  <c r="F384" s="1"/>
  <c r="G384" s="1"/>
  <c r="H384" s="1"/>
  <c r="J384" s="1"/>
  <c r="K387" l="1"/>
  <c r="N387" s="1"/>
  <c r="O387" s="1"/>
  <c r="B387"/>
  <c r="L383"/>
  <c r="M382"/>
  <c r="I384"/>
  <c r="A388"/>
  <c r="C386"/>
  <c r="D386" s="1"/>
  <c r="E385"/>
  <c r="F385" s="1"/>
  <c r="G385" s="1"/>
  <c r="H385" s="1"/>
  <c r="J385" s="1"/>
  <c r="K388" l="1"/>
  <c r="N388" s="1"/>
  <c r="O388" s="1"/>
  <c r="B388"/>
  <c r="I385"/>
  <c r="L385" s="1"/>
  <c r="L384"/>
  <c r="M383"/>
  <c r="E386"/>
  <c r="F386" s="1"/>
  <c r="G386" s="1"/>
  <c r="H386" s="1"/>
  <c r="J386" s="1"/>
  <c r="C387"/>
  <c r="D387" s="1"/>
  <c r="A389"/>
  <c r="K389" l="1"/>
  <c r="N389" s="1"/>
  <c r="O389" s="1"/>
  <c r="B389"/>
  <c r="M384"/>
  <c r="I386"/>
  <c r="C388"/>
  <c r="D388" s="1"/>
  <c r="E387"/>
  <c r="F387" s="1"/>
  <c r="G387" s="1"/>
  <c r="H387" s="1"/>
  <c r="J387" s="1"/>
  <c r="A390"/>
  <c r="K390" l="1"/>
  <c r="N390" s="1"/>
  <c r="O390" s="1"/>
  <c r="B390"/>
  <c r="L386"/>
  <c r="M385"/>
  <c r="I387"/>
  <c r="C389"/>
  <c r="D389" s="1"/>
  <c r="A391"/>
  <c r="E388"/>
  <c r="F388" s="1"/>
  <c r="G388" s="1"/>
  <c r="H388" s="1"/>
  <c r="J388" s="1"/>
  <c r="K391" l="1"/>
  <c r="N391" s="1"/>
  <c r="O391" s="1"/>
  <c r="B391"/>
  <c r="L387"/>
  <c r="M386"/>
  <c r="I388"/>
  <c r="A392"/>
  <c r="C390"/>
  <c r="D390" s="1"/>
  <c r="E389"/>
  <c r="F389" s="1"/>
  <c r="G389" s="1"/>
  <c r="H389" s="1"/>
  <c r="J389" s="1"/>
  <c r="K392" l="1"/>
  <c r="N392" s="1"/>
  <c r="O392" s="1"/>
  <c r="B392"/>
  <c r="I389"/>
  <c r="L389" s="1"/>
  <c r="L388"/>
  <c r="M387"/>
  <c r="E390"/>
  <c r="F390" s="1"/>
  <c r="G390" s="1"/>
  <c r="H390" s="1"/>
  <c r="J390" s="1"/>
  <c r="C391"/>
  <c r="D391" s="1"/>
  <c r="A393"/>
  <c r="K393" l="1"/>
  <c r="N393" s="1"/>
  <c r="O393" s="1"/>
  <c r="B393"/>
  <c r="M388"/>
  <c r="I390"/>
  <c r="C392"/>
  <c r="D392" s="1"/>
  <c r="E391"/>
  <c r="F391" s="1"/>
  <c r="G391" s="1"/>
  <c r="H391" s="1"/>
  <c r="J391" s="1"/>
  <c r="A394"/>
  <c r="K394" l="1"/>
  <c r="N394" s="1"/>
  <c r="O394" s="1"/>
  <c r="B394"/>
  <c r="L390"/>
  <c r="M389"/>
  <c r="I391"/>
  <c r="E392"/>
  <c r="F392" s="1"/>
  <c r="G392" s="1"/>
  <c r="H392" s="1"/>
  <c r="J392" s="1"/>
  <c r="C393"/>
  <c r="D393" s="1"/>
  <c r="A395"/>
  <c r="K395" l="1"/>
  <c r="N395" s="1"/>
  <c r="O395" s="1"/>
  <c r="B395"/>
  <c r="L391"/>
  <c r="M390"/>
  <c r="I392"/>
  <c r="C394"/>
  <c r="D394" s="1"/>
  <c r="E393"/>
  <c r="F393" s="1"/>
  <c r="G393" s="1"/>
  <c r="H393" s="1"/>
  <c r="J393" s="1"/>
  <c r="A396"/>
  <c r="K396" l="1"/>
  <c r="N396" s="1"/>
  <c r="O396" s="1"/>
  <c r="B396"/>
  <c r="L392"/>
  <c r="M391"/>
  <c r="I393"/>
  <c r="E394"/>
  <c r="F394" s="1"/>
  <c r="G394" s="1"/>
  <c r="H394" s="1"/>
  <c r="J394" s="1"/>
  <c r="C395"/>
  <c r="D395" s="1"/>
  <c r="A397"/>
  <c r="K397" l="1"/>
  <c r="N397" s="1"/>
  <c r="O397" s="1"/>
  <c r="B397"/>
  <c r="L393"/>
  <c r="M392"/>
  <c r="I394"/>
  <c r="C396"/>
  <c r="D396" s="1"/>
  <c r="E395"/>
  <c r="F395" s="1"/>
  <c r="G395" s="1"/>
  <c r="H395" s="1"/>
  <c r="J395" s="1"/>
  <c r="A398"/>
  <c r="K398" l="1"/>
  <c r="N398" s="1"/>
  <c r="O398" s="1"/>
  <c r="B398"/>
  <c r="L394"/>
  <c r="M393"/>
  <c r="I395"/>
  <c r="E396"/>
  <c r="F396" s="1"/>
  <c r="G396" s="1"/>
  <c r="H396" s="1"/>
  <c r="J396" s="1"/>
  <c r="C397"/>
  <c r="D397" s="1"/>
  <c r="A399"/>
  <c r="K399" l="1"/>
  <c r="N399" s="1"/>
  <c r="O399" s="1"/>
  <c r="B399"/>
  <c r="L395"/>
  <c r="M394"/>
  <c r="I396"/>
  <c r="C398"/>
  <c r="D398" s="1"/>
  <c r="E397"/>
  <c r="F397" s="1"/>
  <c r="G397" s="1"/>
  <c r="H397" s="1"/>
  <c r="J397" s="1"/>
  <c r="A400"/>
  <c r="K400" l="1"/>
  <c r="N400" s="1"/>
  <c r="O400" s="1"/>
  <c r="B400"/>
  <c r="L396"/>
  <c r="M395"/>
  <c r="I397"/>
  <c r="E398"/>
  <c r="F398" s="1"/>
  <c r="G398" s="1"/>
  <c r="H398" s="1"/>
  <c r="J398" s="1"/>
  <c r="C399"/>
  <c r="D399" s="1"/>
  <c r="A401"/>
  <c r="K401" l="1"/>
  <c r="N401" s="1"/>
  <c r="O401" s="1"/>
  <c r="B401"/>
  <c r="L397"/>
  <c r="M396"/>
  <c r="I398"/>
  <c r="C400"/>
  <c r="D400" s="1"/>
  <c r="E399"/>
  <c r="F399" s="1"/>
  <c r="G399" s="1"/>
  <c r="H399" s="1"/>
  <c r="J399" s="1"/>
  <c r="A402"/>
  <c r="K402" l="1"/>
  <c r="N402" s="1"/>
  <c r="O402" s="1"/>
  <c r="B402"/>
  <c r="L398"/>
  <c r="M397"/>
  <c r="I399"/>
  <c r="E400"/>
  <c r="F400" s="1"/>
  <c r="G400" s="1"/>
  <c r="H400" s="1"/>
  <c r="J400" s="1"/>
  <c r="C401"/>
  <c r="D401" s="1"/>
  <c r="A403"/>
  <c r="K403" l="1"/>
  <c r="N403" s="1"/>
  <c r="O403" s="1"/>
  <c r="B403"/>
  <c r="L399"/>
  <c r="M398"/>
  <c r="I400"/>
  <c r="C402"/>
  <c r="D402" s="1"/>
  <c r="A404"/>
  <c r="E401"/>
  <c r="F401" s="1"/>
  <c r="G401" s="1"/>
  <c r="H401" s="1"/>
  <c r="J401" s="1"/>
  <c r="K404" l="1"/>
  <c r="N404" s="1"/>
  <c r="O404" s="1"/>
  <c r="B404"/>
  <c r="I401"/>
  <c r="L401" s="1"/>
  <c r="L400"/>
  <c r="M399"/>
  <c r="C403"/>
  <c r="D403" s="1"/>
  <c r="A405"/>
  <c r="E402"/>
  <c r="F402" s="1"/>
  <c r="G402" s="1"/>
  <c r="H402" s="1"/>
  <c r="J402" s="1"/>
  <c r="K405" l="1"/>
  <c r="N405" s="1"/>
  <c r="O405" s="1"/>
  <c r="B405"/>
  <c r="M400"/>
  <c r="I402"/>
  <c r="L402" s="1"/>
  <c r="E403"/>
  <c r="F403" s="1"/>
  <c r="G403" s="1"/>
  <c r="H403" s="1"/>
  <c r="J403" s="1"/>
  <c r="A406"/>
  <c r="C404"/>
  <c r="D404" s="1"/>
  <c r="K406" l="1"/>
  <c r="N406" s="1"/>
  <c r="O406" s="1"/>
  <c r="B406"/>
  <c r="M401"/>
  <c r="I403"/>
  <c r="C405"/>
  <c r="D405" s="1"/>
  <c r="A407"/>
  <c r="E404"/>
  <c r="F404" s="1"/>
  <c r="G404" s="1"/>
  <c r="H404" s="1"/>
  <c r="J404" s="1"/>
  <c r="K407" l="1"/>
  <c r="N407" s="1"/>
  <c r="O407" s="1"/>
  <c r="B407"/>
  <c r="L403"/>
  <c r="M402"/>
  <c r="I404"/>
  <c r="C406"/>
  <c r="D406" s="1"/>
  <c r="A408"/>
  <c r="E405"/>
  <c r="F405" s="1"/>
  <c r="G405" s="1"/>
  <c r="H405" s="1"/>
  <c r="J405" s="1"/>
  <c r="K408" l="1"/>
  <c r="N408" s="1"/>
  <c r="O408" s="1"/>
  <c r="B408"/>
  <c r="I405"/>
  <c r="L405" s="1"/>
  <c r="L404"/>
  <c r="M403"/>
  <c r="C407"/>
  <c r="D407"/>
  <c r="A409"/>
  <c r="E406"/>
  <c r="F406" s="1"/>
  <c r="G406" s="1"/>
  <c r="H406" s="1"/>
  <c r="J406" s="1"/>
  <c r="K409" l="1"/>
  <c r="N409" s="1"/>
  <c r="O409" s="1"/>
  <c r="B409"/>
  <c r="M404"/>
  <c r="I406"/>
  <c r="L406" s="1"/>
  <c r="E407"/>
  <c r="F407" s="1"/>
  <c r="G407" s="1"/>
  <c r="H407" s="1"/>
  <c r="J407" s="1"/>
  <c r="C408"/>
  <c r="D408"/>
  <c r="A410"/>
  <c r="K410" l="1"/>
  <c r="N410" s="1"/>
  <c r="O410" s="1"/>
  <c r="B410"/>
  <c r="I407"/>
  <c r="M406" s="1"/>
  <c r="M405"/>
  <c r="C409"/>
  <c r="D409"/>
  <c r="A411"/>
  <c r="I408"/>
  <c r="E408"/>
  <c r="F408" s="1"/>
  <c r="G408" s="1"/>
  <c r="H408" s="1"/>
  <c r="J408" s="1"/>
  <c r="K411" l="1"/>
  <c r="N411" s="1"/>
  <c r="O411" s="1"/>
  <c r="B411"/>
  <c r="L407"/>
  <c r="L408"/>
  <c r="M407"/>
  <c r="C410"/>
  <c r="D410"/>
  <c r="A412"/>
  <c r="I409"/>
  <c r="E409"/>
  <c r="F409" s="1"/>
  <c r="G409" s="1"/>
  <c r="H409" s="1"/>
  <c r="J409" s="1"/>
  <c r="K412" l="1"/>
  <c r="N412" s="1"/>
  <c r="O412" s="1"/>
  <c r="B412"/>
  <c r="L409"/>
  <c r="M408"/>
  <c r="C411"/>
  <c r="D411"/>
  <c r="A413"/>
  <c r="I410"/>
  <c r="E410"/>
  <c r="F410" s="1"/>
  <c r="G410" s="1"/>
  <c r="H410" s="1"/>
  <c r="J410" s="1"/>
  <c r="K413" l="1"/>
  <c r="N413" s="1"/>
  <c r="O413" s="1"/>
  <c r="B413"/>
  <c r="L410"/>
  <c r="M409"/>
  <c r="C412"/>
  <c r="D412"/>
  <c r="A414"/>
  <c r="I411"/>
  <c r="E411"/>
  <c r="F411" s="1"/>
  <c r="G411" s="1"/>
  <c r="H411" s="1"/>
  <c r="J411" s="1"/>
  <c r="K414" l="1"/>
  <c r="N414" s="1"/>
  <c r="O414" s="1"/>
  <c r="B414"/>
  <c r="L411"/>
  <c r="M410"/>
  <c r="E412"/>
  <c r="F412" s="1"/>
  <c r="G412" s="1"/>
  <c r="H412" s="1"/>
  <c r="J412" s="1"/>
  <c r="C413"/>
  <c r="D413"/>
  <c r="A415"/>
  <c r="K415" l="1"/>
  <c r="N415" s="1"/>
  <c r="O415" s="1"/>
  <c r="B415"/>
  <c r="I412"/>
  <c r="L412" s="1"/>
  <c r="C414"/>
  <c r="D414"/>
  <c r="A416"/>
  <c r="I413"/>
  <c r="E413"/>
  <c r="F413" s="1"/>
  <c r="G413" s="1"/>
  <c r="H413" s="1"/>
  <c r="J413" s="1"/>
  <c r="K416" l="1"/>
  <c r="N416" s="1"/>
  <c r="O416" s="1"/>
  <c r="B416"/>
  <c r="M411"/>
  <c r="L413"/>
  <c r="M412"/>
  <c r="E414"/>
  <c r="F414" s="1"/>
  <c r="G414" s="1"/>
  <c r="H414" s="1"/>
  <c r="J414" s="1"/>
  <c r="C415"/>
  <c r="D415"/>
  <c r="A417"/>
  <c r="K417" l="1"/>
  <c r="N417" s="1"/>
  <c r="O417" s="1"/>
  <c r="B417"/>
  <c r="I414"/>
  <c r="L414" s="1"/>
  <c r="E415"/>
  <c r="F415" s="1"/>
  <c r="G415" s="1"/>
  <c r="H415" s="1"/>
  <c r="J415" s="1"/>
  <c r="C416"/>
  <c r="D416"/>
  <c r="A418"/>
  <c r="K418" l="1"/>
  <c r="N418" s="1"/>
  <c r="O418" s="1"/>
  <c r="B418"/>
  <c r="M413"/>
  <c r="I415"/>
  <c r="L415" s="1"/>
  <c r="A419"/>
  <c r="C417"/>
  <c r="D417" s="1"/>
  <c r="I416"/>
  <c r="E416"/>
  <c r="F416" s="1"/>
  <c r="G416" s="1"/>
  <c r="H416" s="1"/>
  <c r="J416" s="1"/>
  <c r="K419" l="1"/>
  <c r="N419" s="1"/>
  <c r="O419" s="1"/>
  <c r="B419"/>
  <c r="M414"/>
  <c r="L416"/>
  <c r="M415"/>
  <c r="C418"/>
  <c r="D418"/>
  <c r="A420"/>
  <c r="E417"/>
  <c r="F417" s="1"/>
  <c r="G417" s="1"/>
  <c r="H417" s="1"/>
  <c r="J417" s="1"/>
  <c r="K420" l="1"/>
  <c r="N420" s="1"/>
  <c r="O420" s="1"/>
  <c r="B420"/>
  <c r="I417"/>
  <c r="L417" s="1"/>
  <c r="A421"/>
  <c r="C419"/>
  <c r="D419" s="1"/>
  <c r="E418"/>
  <c r="F418" s="1"/>
  <c r="G418" s="1"/>
  <c r="H418" s="1"/>
  <c r="J418" s="1"/>
  <c r="K421" l="1"/>
  <c r="N421" s="1"/>
  <c r="O421" s="1"/>
  <c r="B421"/>
  <c r="M416"/>
  <c r="I418"/>
  <c r="L418" s="1"/>
  <c r="E419"/>
  <c r="F419" s="1"/>
  <c r="G419" s="1"/>
  <c r="H419" s="1"/>
  <c r="J419" s="1"/>
  <c r="C420"/>
  <c r="D420" s="1"/>
  <c r="A422"/>
  <c r="K422" l="1"/>
  <c r="N422" s="1"/>
  <c r="O422" s="1"/>
  <c r="B422"/>
  <c r="M417"/>
  <c r="I419"/>
  <c r="L419" s="1"/>
  <c r="A423"/>
  <c r="C421"/>
  <c r="D421" s="1"/>
  <c r="E420"/>
  <c r="F420" s="1"/>
  <c r="G420" s="1"/>
  <c r="H420" s="1"/>
  <c r="J420" s="1"/>
  <c r="K423" l="1"/>
  <c r="N423" s="1"/>
  <c r="O423" s="1"/>
  <c r="B423"/>
  <c r="M418"/>
  <c r="I420"/>
  <c r="L420" s="1"/>
  <c r="E421"/>
  <c r="F421" s="1"/>
  <c r="G421" s="1"/>
  <c r="H421" s="1"/>
  <c r="J421" s="1"/>
  <c r="I421"/>
  <c r="C422"/>
  <c r="D422" s="1"/>
  <c r="A424"/>
  <c r="K424" l="1"/>
  <c r="N424" s="1"/>
  <c r="O424" s="1"/>
  <c r="B424"/>
  <c r="M419"/>
  <c r="L421"/>
  <c r="M420"/>
  <c r="A425"/>
  <c r="C423"/>
  <c r="D423" s="1"/>
  <c r="E422"/>
  <c r="F422" s="1"/>
  <c r="G422" s="1"/>
  <c r="H422" s="1"/>
  <c r="J422" s="1"/>
  <c r="K425" l="1"/>
  <c r="N425" s="1"/>
  <c r="O425" s="1"/>
  <c r="B425"/>
  <c r="I422"/>
  <c r="L422" s="1"/>
  <c r="E423"/>
  <c r="F423" s="1"/>
  <c r="G423" s="1"/>
  <c r="H423" s="1"/>
  <c r="J423" s="1"/>
  <c r="I423"/>
  <c r="C424"/>
  <c r="D424" s="1"/>
  <c r="A426"/>
  <c r="K426" l="1"/>
  <c r="N426" s="1"/>
  <c r="O426" s="1"/>
  <c r="B426"/>
  <c r="M421"/>
  <c r="L423"/>
  <c r="M422"/>
  <c r="A427"/>
  <c r="C425"/>
  <c r="D425" s="1"/>
  <c r="E424"/>
  <c r="F424" s="1"/>
  <c r="G424" s="1"/>
  <c r="H424" s="1"/>
  <c r="J424" s="1"/>
  <c r="K427" l="1"/>
  <c r="N427" s="1"/>
  <c r="O427" s="1"/>
  <c r="B427"/>
  <c r="I424"/>
  <c r="L424" s="1"/>
  <c r="E425"/>
  <c r="F425" s="1"/>
  <c r="G425" s="1"/>
  <c r="H425" s="1"/>
  <c r="J425" s="1"/>
  <c r="I425"/>
  <c r="C426"/>
  <c r="D426" s="1"/>
  <c r="A428"/>
  <c r="K428" l="1"/>
  <c r="N428" s="1"/>
  <c r="O428" s="1"/>
  <c r="B428"/>
  <c r="M423"/>
  <c r="L425"/>
  <c r="M424"/>
  <c r="A429"/>
  <c r="C427"/>
  <c r="D427" s="1"/>
  <c r="E426"/>
  <c r="F426" s="1"/>
  <c r="G426" s="1"/>
  <c r="H426" s="1"/>
  <c r="J426" s="1"/>
  <c r="K429" l="1"/>
  <c r="N429" s="1"/>
  <c r="O429" s="1"/>
  <c r="B429"/>
  <c r="I426"/>
  <c r="L426" s="1"/>
  <c r="E427"/>
  <c r="F427" s="1"/>
  <c r="G427" s="1"/>
  <c r="H427" s="1"/>
  <c r="J427" s="1"/>
  <c r="I427"/>
  <c r="C428"/>
  <c r="D428" s="1"/>
  <c r="A430"/>
  <c r="K430" l="1"/>
  <c r="N430" s="1"/>
  <c r="O430" s="1"/>
  <c r="B430"/>
  <c r="M425"/>
  <c r="L427"/>
  <c r="M426"/>
  <c r="A431"/>
  <c r="C429"/>
  <c r="D429" s="1"/>
  <c r="E428"/>
  <c r="F428" s="1"/>
  <c r="G428" s="1"/>
  <c r="H428" s="1"/>
  <c r="J428" s="1"/>
  <c r="K431" l="1"/>
  <c r="N431" s="1"/>
  <c r="O431" s="1"/>
  <c r="B431"/>
  <c r="I428"/>
  <c r="L428" s="1"/>
  <c r="E429"/>
  <c r="F429" s="1"/>
  <c r="G429" s="1"/>
  <c r="H429" s="1"/>
  <c r="J429" s="1"/>
  <c r="I429"/>
  <c r="C430"/>
  <c r="D430" s="1"/>
  <c r="A432"/>
  <c r="K432" l="1"/>
  <c r="N432" s="1"/>
  <c r="O432" s="1"/>
  <c r="B432"/>
  <c r="M427"/>
  <c r="L429"/>
  <c r="M428"/>
  <c r="A433"/>
  <c r="C431"/>
  <c r="D431" s="1"/>
  <c r="E430"/>
  <c r="F430" s="1"/>
  <c r="G430" s="1"/>
  <c r="H430" s="1"/>
  <c r="J430" s="1"/>
  <c r="K433" l="1"/>
  <c r="N433" s="1"/>
  <c r="O433" s="1"/>
  <c r="B433"/>
  <c r="I430"/>
  <c r="L430" s="1"/>
  <c r="E431"/>
  <c r="F431" s="1"/>
  <c r="G431" s="1"/>
  <c r="H431" s="1"/>
  <c r="J431" s="1"/>
  <c r="I431"/>
  <c r="C432"/>
  <c r="D432" s="1"/>
  <c r="A434"/>
  <c r="K434" l="1"/>
  <c r="N434" s="1"/>
  <c r="O434" s="1"/>
  <c r="B434"/>
  <c r="M429"/>
  <c r="L431"/>
  <c r="M430"/>
  <c r="A435"/>
  <c r="C433"/>
  <c r="D433" s="1"/>
  <c r="E432"/>
  <c r="F432" s="1"/>
  <c r="G432" s="1"/>
  <c r="H432" s="1"/>
  <c r="J432" s="1"/>
  <c r="K435" l="1"/>
  <c r="N435" s="1"/>
  <c r="O435" s="1"/>
  <c r="B435"/>
  <c r="I432"/>
  <c r="L432" s="1"/>
  <c r="E433"/>
  <c r="F433" s="1"/>
  <c r="G433" s="1"/>
  <c r="H433" s="1"/>
  <c r="J433" s="1"/>
  <c r="I433"/>
  <c r="C434"/>
  <c r="D434" s="1"/>
  <c r="A436"/>
  <c r="K436" l="1"/>
  <c r="N436" s="1"/>
  <c r="O436" s="1"/>
  <c r="B436"/>
  <c r="M431"/>
  <c r="L433"/>
  <c r="M432"/>
  <c r="A437"/>
  <c r="C435"/>
  <c r="D435" s="1"/>
  <c r="E434"/>
  <c r="F434" s="1"/>
  <c r="G434" s="1"/>
  <c r="H434" s="1"/>
  <c r="J434" s="1"/>
  <c r="K437" l="1"/>
  <c r="N437" s="1"/>
  <c r="O437" s="1"/>
  <c r="B437"/>
  <c r="I434"/>
  <c r="L434" s="1"/>
  <c r="E435"/>
  <c r="F435" s="1"/>
  <c r="G435" s="1"/>
  <c r="H435" s="1"/>
  <c r="J435" s="1"/>
  <c r="I435"/>
  <c r="C436"/>
  <c r="D436" s="1"/>
  <c r="A438"/>
  <c r="K438" l="1"/>
  <c r="N438" s="1"/>
  <c r="O438" s="1"/>
  <c r="B438"/>
  <c r="M433"/>
  <c r="L435"/>
  <c r="M434"/>
  <c r="A439"/>
  <c r="C437"/>
  <c r="D437" s="1"/>
  <c r="E436"/>
  <c r="F436" s="1"/>
  <c r="G436" s="1"/>
  <c r="H436" s="1"/>
  <c r="J436" s="1"/>
  <c r="K439" l="1"/>
  <c r="N439" s="1"/>
  <c r="O439" s="1"/>
  <c r="B439"/>
  <c r="I436"/>
  <c r="L436" s="1"/>
  <c r="E437"/>
  <c r="F437" s="1"/>
  <c r="G437" s="1"/>
  <c r="H437" s="1"/>
  <c r="J437" s="1"/>
  <c r="I437"/>
  <c r="C438"/>
  <c r="D438" s="1"/>
  <c r="A440"/>
  <c r="K440" l="1"/>
  <c r="N440" s="1"/>
  <c r="O440" s="1"/>
  <c r="B440"/>
  <c r="M435"/>
  <c r="L437"/>
  <c r="M436"/>
  <c r="A441"/>
  <c r="C439"/>
  <c r="D439"/>
  <c r="E438"/>
  <c r="F438" s="1"/>
  <c r="G438" s="1"/>
  <c r="H438" s="1"/>
  <c r="J438" s="1"/>
  <c r="I438"/>
  <c r="K441" l="1"/>
  <c r="N441" s="1"/>
  <c r="O441" s="1"/>
  <c r="B441"/>
  <c r="L438"/>
  <c r="M437"/>
  <c r="C440"/>
  <c r="D440"/>
  <c r="E439"/>
  <c r="F439" s="1"/>
  <c r="G439" s="1"/>
  <c r="H439" s="1"/>
  <c r="J439" s="1"/>
  <c r="I439"/>
  <c r="A442"/>
  <c r="K442" l="1"/>
  <c r="N442" s="1"/>
  <c r="O442" s="1"/>
  <c r="B442"/>
  <c r="L439"/>
  <c r="M438"/>
  <c r="A443"/>
  <c r="C441"/>
  <c r="D441"/>
  <c r="E440"/>
  <c r="F440" s="1"/>
  <c r="G440" s="1"/>
  <c r="H440" s="1"/>
  <c r="J440" s="1"/>
  <c r="I440"/>
  <c r="K443" l="1"/>
  <c r="N443" s="1"/>
  <c r="O443" s="1"/>
  <c r="B443"/>
  <c r="L440"/>
  <c r="M439"/>
  <c r="E441"/>
  <c r="F441" s="1"/>
  <c r="G441" s="1"/>
  <c r="H441" s="1"/>
  <c r="J441" s="1"/>
  <c r="A444"/>
  <c r="C442"/>
  <c r="D442"/>
  <c r="K444" l="1"/>
  <c r="N444" s="1"/>
  <c r="O444" s="1"/>
  <c r="B444"/>
  <c r="I441"/>
  <c r="L441" s="1"/>
  <c r="E442"/>
  <c r="F442" s="1"/>
  <c r="G442" s="1"/>
  <c r="H442" s="1"/>
  <c r="J442" s="1"/>
  <c r="I442"/>
  <c r="A445"/>
  <c r="C443"/>
  <c r="D443"/>
  <c r="K445" l="1"/>
  <c r="N445" s="1"/>
  <c r="O445" s="1"/>
  <c r="B445"/>
  <c r="M440"/>
  <c r="L442"/>
  <c r="M441"/>
  <c r="C444"/>
  <c r="D444"/>
  <c r="E443"/>
  <c r="F443" s="1"/>
  <c r="G443" s="1"/>
  <c r="H443" s="1"/>
  <c r="J443" s="1"/>
  <c r="I443"/>
  <c r="A446"/>
  <c r="K446" l="1"/>
  <c r="N446" s="1"/>
  <c r="O446" s="1"/>
  <c r="B446"/>
  <c r="L443"/>
  <c r="M442"/>
  <c r="A447"/>
  <c r="C445"/>
  <c r="D445"/>
  <c r="E444"/>
  <c r="F444" s="1"/>
  <c r="G444" s="1"/>
  <c r="H444" s="1"/>
  <c r="J444" s="1"/>
  <c r="I444"/>
  <c r="K447" l="1"/>
  <c r="N447" s="1"/>
  <c r="O447" s="1"/>
  <c r="B447"/>
  <c r="L444"/>
  <c r="M443"/>
  <c r="E445"/>
  <c r="F445" s="1"/>
  <c r="G445" s="1"/>
  <c r="H445" s="1"/>
  <c r="J445" s="1"/>
  <c r="A448"/>
  <c r="C446"/>
  <c r="D446"/>
  <c r="K448" l="1"/>
  <c r="N448" s="1"/>
  <c r="O448" s="1"/>
  <c r="B448"/>
  <c r="I445"/>
  <c r="L445" s="1"/>
  <c r="A449"/>
  <c r="E446"/>
  <c r="F446" s="1"/>
  <c r="G446" s="1"/>
  <c r="H446" s="1"/>
  <c r="J446" s="1"/>
  <c r="C447"/>
  <c r="D447" s="1"/>
  <c r="K449" l="1"/>
  <c r="N449" s="1"/>
  <c r="O449" s="1"/>
  <c r="B449"/>
  <c r="M444"/>
  <c r="I446"/>
  <c r="L446" s="1"/>
  <c r="A450"/>
  <c r="E447"/>
  <c r="F447" s="1"/>
  <c r="G447" s="1"/>
  <c r="H447" s="1"/>
  <c r="J447" s="1"/>
  <c r="I447"/>
  <c r="C448"/>
  <c r="D448" s="1"/>
  <c r="K450" l="1"/>
  <c r="N450" s="1"/>
  <c r="O450" s="1"/>
  <c r="B450"/>
  <c r="M445"/>
  <c r="L447"/>
  <c r="M446"/>
  <c r="A451"/>
  <c r="E448"/>
  <c r="F448" s="1"/>
  <c r="G448" s="1"/>
  <c r="H448" s="1"/>
  <c r="J448" s="1"/>
  <c r="C449"/>
  <c r="D449" s="1"/>
  <c r="K451" l="1"/>
  <c r="N451" s="1"/>
  <c r="O451" s="1"/>
  <c r="B451"/>
  <c r="I448"/>
  <c r="L448" s="1"/>
  <c r="E449"/>
  <c r="F449" s="1"/>
  <c r="G449" s="1"/>
  <c r="H449" s="1"/>
  <c r="J449" s="1"/>
  <c r="I449"/>
  <c r="A452"/>
  <c r="C450"/>
  <c r="D450"/>
  <c r="K452" l="1"/>
  <c r="N452" s="1"/>
  <c r="O452" s="1"/>
  <c r="B452"/>
  <c r="M447"/>
  <c r="L449"/>
  <c r="M448"/>
  <c r="A453"/>
  <c r="E450"/>
  <c r="F450" s="1"/>
  <c r="G450" s="1"/>
  <c r="H450" s="1"/>
  <c r="J450" s="1"/>
  <c r="I450"/>
  <c r="C451"/>
  <c r="D451" s="1"/>
  <c r="K453" l="1"/>
  <c r="N453" s="1"/>
  <c r="O453" s="1"/>
  <c r="B453"/>
  <c r="L450"/>
  <c r="M449"/>
  <c r="A454"/>
  <c r="E451"/>
  <c r="F451" s="1"/>
  <c r="G451" s="1"/>
  <c r="H451" s="1"/>
  <c r="J451" s="1"/>
  <c r="C452"/>
  <c r="D452" s="1"/>
  <c r="K454" l="1"/>
  <c r="N454" s="1"/>
  <c r="O454" s="1"/>
  <c r="B454"/>
  <c r="I451"/>
  <c r="L451" s="1"/>
  <c r="A455"/>
  <c r="E452"/>
  <c r="F452" s="1"/>
  <c r="G452" s="1"/>
  <c r="H452" s="1"/>
  <c r="J452" s="1"/>
  <c r="C453"/>
  <c r="D453" s="1"/>
  <c r="K455" l="1"/>
  <c r="N455" s="1"/>
  <c r="O455" s="1"/>
  <c r="B455"/>
  <c r="M450"/>
  <c r="I452"/>
  <c r="M451" s="1"/>
  <c r="E453"/>
  <c r="F453" s="1"/>
  <c r="G453" s="1"/>
  <c r="H453" s="1"/>
  <c r="J453" s="1"/>
  <c r="A456"/>
  <c r="C454"/>
  <c r="D454"/>
  <c r="K456" l="1"/>
  <c r="N456" s="1"/>
  <c r="O456" s="1"/>
  <c r="B456"/>
  <c r="I453"/>
  <c r="M452" s="1"/>
  <c r="L452"/>
  <c r="A457"/>
  <c r="E454"/>
  <c r="F454" s="1"/>
  <c r="G454" s="1"/>
  <c r="H454" s="1"/>
  <c r="J454" s="1"/>
  <c r="C455"/>
  <c r="D455" s="1"/>
  <c r="K457" l="1"/>
  <c r="N457" s="1"/>
  <c r="O457" s="1"/>
  <c r="B457"/>
  <c r="L453"/>
  <c r="I454"/>
  <c r="L454" s="1"/>
  <c r="E455"/>
  <c r="F455" s="1"/>
  <c r="G455" s="1"/>
  <c r="H455" s="1"/>
  <c r="J455" s="1"/>
  <c r="I455"/>
  <c r="A458"/>
  <c r="C456"/>
  <c r="D456"/>
  <c r="K458" l="1"/>
  <c r="N458" s="1"/>
  <c r="O458" s="1"/>
  <c r="B458"/>
  <c r="M453"/>
  <c r="L455"/>
  <c r="M454"/>
  <c r="A459"/>
  <c r="E456"/>
  <c r="F456" s="1"/>
  <c r="G456" s="1"/>
  <c r="H456" s="1"/>
  <c r="J456" s="1"/>
  <c r="C457"/>
  <c r="D457" s="1"/>
  <c r="K459" l="1"/>
  <c r="N459" s="1"/>
  <c r="O459" s="1"/>
  <c r="B459"/>
  <c r="I456"/>
  <c r="L456" s="1"/>
  <c r="A460"/>
  <c r="E457"/>
  <c r="F457" s="1"/>
  <c r="G457" s="1"/>
  <c r="H457" s="1"/>
  <c r="J457" s="1"/>
  <c r="C458"/>
  <c r="D458" s="1"/>
  <c r="K460" l="1"/>
  <c r="N460" s="1"/>
  <c r="O460" s="1"/>
  <c r="B460"/>
  <c r="M455"/>
  <c r="I457"/>
  <c r="L457" s="1"/>
  <c r="E458"/>
  <c r="F458" s="1"/>
  <c r="G458" s="1"/>
  <c r="H458" s="1"/>
  <c r="J458" s="1"/>
  <c r="I458"/>
  <c r="A461"/>
  <c r="C459"/>
  <c r="D459"/>
  <c r="K461" l="1"/>
  <c r="N461" s="1"/>
  <c r="O461" s="1"/>
  <c r="B461"/>
  <c r="M456"/>
  <c r="L458"/>
  <c r="M457"/>
  <c r="A462"/>
  <c r="E459"/>
  <c r="F459" s="1"/>
  <c r="G459" s="1"/>
  <c r="H459" s="1"/>
  <c r="J459" s="1"/>
  <c r="C460"/>
  <c r="D460" s="1"/>
  <c r="K462" l="1"/>
  <c r="N462" s="1"/>
  <c r="O462" s="1"/>
  <c r="B462"/>
  <c r="I459"/>
  <c r="L459" s="1"/>
  <c r="E460"/>
  <c r="F460" s="1"/>
  <c r="G460" s="1"/>
  <c r="H460" s="1"/>
  <c r="J460" s="1"/>
  <c r="I460"/>
  <c r="A463"/>
  <c r="C461"/>
  <c r="D461"/>
  <c r="K463" l="1"/>
  <c r="N463" s="1"/>
  <c r="O463" s="1"/>
  <c r="B463"/>
  <c r="M458"/>
  <c r="L460"/>
  <c r="M459"/>
  <c r="A464"/>
  <c r="E461"/>
  <c r="F461" s="1"/>
  <c r="G461" s="1"/>
  <c r="H461" s="1"/>
  <c r="J461" s="1"/>
  <c r="I461"/>
  <c r="C462"/>
  <c r="D462" s="1"/>
  <c r="K464" l="1"/>
  <c r="N464" s="1"/>
  <c r="O464" s="1"/>
  <c r="B464"/>
  <c r="L461"/>
  <c r="M460"/>
  <c r="A465"/>
  <c r="E462"/>
  <c r="F462" s="1"/>
  <c r="G462" s="1"/>
  <c r="H462" s="1"/>
  <c r="J462" s="1"/>
  <c r="C463"/>
  <c r="D463" s="1"/>
  <c r="K465" l="1"/>
  <c r="N465" s="1"/>
  <c r="O465" s="1"/>
  <c r="B465"/>
  <c r="I462"/>
  <c r="L462" s="1"/>
  <c r="A466"/>
  <c r="E463"/>
  <c r="F463" s="1"/>
  <c r="G463" s="1"/>
  <c r="H463" s="1"/>
  <c r="J463" s="1"/>
  <c r="C464"/>
  <c r="D464" s="1"/>
  <c r="K466" l="1"/>
  <c r="N466" s="1"/>
  <c r="O466" s="1"/>
  <c r="B466"/>
  <c r="M461"/>
  <c r="I463"/>
  <c r="L463" s="1"/>
  <c r="E464"/>
  <c r="F464" s="1"/>
  <c r="G464" s="1"/>
  <c r="H464" s="1"/>
  <c r="J464" s="1"/>
  <c r="I464"/>
  <c r="A467"/>
  <c r="C465"/>
  <c r="D465"/>
  <c r="K467" l="1"/>
  <c r="N467" s="1"/>
  <c r="O467" s="1"/>
  <c r="B467"/>
  <c r="M463"/>
  <c r="M462"/>
  <c r="L464"/>
  <c r="A468"/>
  <c r="E465"/>
  <c r="F465" s="1"/>
  <c r="G465" s="1"/>
  <c r="H465" s="1"/>
  <c r="J465" s="1"/>
  <c r="C466"/>
  <c r="D466" s="1"/>
  <c r="K468" l="1"/>
  <c r="N468" s="1"/>
  <c r="O468" s="1"/>
  <c r="B468"/>
  <c r="I465"/>
  <c r="L465" s="1"/>
  <c r="E466"/>
  <c r="F466" s="1"/>
  <c r="G466" s="1"/>
  <c r="H466" s="1"/>
  <c r="J466" s="1"/>
  <c r="I466"/>
  <c r="A469"/>
  <c r="C467"/>
  <c r="D467"/>
  <c r="K469" l="1"/>
  <c r="N469" s="1"/>
  <c r="O469" s="1"/>
  <c r="B469"/>
  <c r="M464"/>
  <c r="L466"/>
  <c r="M465"/>
  <c r="A470"/>
  <c r="E467"/>
  <c r="F467" s="1"/>
  <c r="G467" s="1"/>
  <c r="H467" s="1"/>
  <c r="J467" s="1"/>
  <c r="I467"/>
  <c r="C468"/>
  <c r="D468" s="1"/>
  <c r="K470" l="1"/>
  <c r="N470" s="1"/>
  <c r="O470" s="1"/>
  <c r="B470"/>
  <c r="L467"/>
  <c r="M466"/>
  <c r="E468"/>
  <c r="F468" s="1"/>
  <c r="G468" s="1"/>
  <c r="H468" s="1"/>
  <c r="J468" s="1"/>
  <c r="A471"/>
  <c r="C469"/>
  <c r="D469"/>
  <c r="K471" l="1"/>
  <c r="N471" s="1"/>
  <c r="O471" s="1"/>
  <c r="B471"/>
  <c r="I468"/>
  <c r="L468" s="1"/>
  <c r="A472"/>
  <c r="E469"/>
  <c r="F469" s="1"/>
  <c r="G469" s="1"/>
  <c r="H469" s="1"/>
  <c r="J469" s="1"/>
  <c r="I469"/>
  <c r="C470"/>
  <c r="D470" s="1"/>
  <c r="K472" l="1"/>
  <c r="N472" s="1"/>
  <c r="O472" s="1"/>
  <c r="B472"/>
  <c r="M467"/>
  <c r="L469"/>
  <c r="M468"/>
  <c r="E470"/>
  <c r="F470" s="1"/>
  <c r="G470" s="1"/>
  <c r="H470" s="1"/>
  <c r="J470" s="1"/>
  <c r="A473"/>
  <c r="C471"/>
  <c r="D471"/>
  <c r="K473" l="1"/>
  <c r="N473" s="1"/>
  <c r="O473" s="1"/>
  <c r="B473"/>
  <c r="I470"/>
  <c r="L470" s="1"/>
  <c r="A474"/>
  <c r="E471"/>
  <c r="F471" s="1"/>
  <c r="G471" s="1"/>
  <c r="H471" s="1"/>
  <c r="J471" s="1"/>
  <c r="C472"/>
  <c r="D472" s="1"/>
  <c r="K474" l="1"/>
  <c r="N474" s="1"/>
  <c r="O474" s="1"/>
  <c r="B474"/>
  <c r="M469"/>
  <c r="I471"/>
  <c r="L471" s="1"/>
  <c r="A475"/>
  <c r="E472"/>
  <c r="F472" s="1"/>
  <c r="G472" s="1"/>
  <c r="H472" s="1"/>
  <c r="J472" s="1"/>
  <c r="I472"/>
  <c r="C473"/>
  <c r="D473" s="1"/>
  <c r="K475" l="1"/>
  <c r="N475" s="1"/>
  <c r="O475" s="1"/>
  <c r="B475"/>
  <c r="M470"/>
  <c r="L472"/>
  <c r="M471"/>
  <c r="E473"/>
  <c r="F473" s="1"/>
  <c r="G473" s="1"/>
  <c r="H473" s="1"/>
  <c r="J473" s="1"/>
  <c r="A476"/>
  <c r="C474"/>
  <c r="D474"/>
  <c r="K476" l="1"/>
  <c r="N476" s="1"/>
  <c r="O476" s="1"/>
  <c r="B476"/>
  <c r="I473"/>
  <c r="L473" s="1"/>
  <c r="A477"/>
  <c r="E474"/>
  <c r="F474" s="1"/>
  <c r="G474" s="1"/>
  <c r="H474" s="1"/>
  <c r="J474" s="1"/>
  <c r="C475"/>
  <c r="D475" s="1"/>
  <c r="K477" l="1"/>
  <c r="N477" s="1"/>
  <c r="O477" s="1"/>
  <c r="B477"/>
  <c r="M472"/>
  <c r="I474"/>
  <c r="L474" s="1"/>
  <c r="A478"/>
  <c r="E475"/>
  <c r="F475" s="1"/>
  <c r="G475" s="1"/>
  <c r="H475" s="1"/>
  <c r="J475" s="1"/>
  <c r="I475"/>
  <c r="C476"/>
  <c r="D476" s="1"/>
  <c r="K478" l="1"/>
  <c r="N478" s="1"/>
  <c r="O478" s="1"/>
  <c r="B478"/>
  <c r="M473"/>
  <c r="L475"/>
  <c r="M474"/>
  <c r="E476"/>
  <c r="F476" s="1"/>
  <c r="G476" s="1"/>
  <c r="H476" s="1"/>
  <c r="J476" s="1"/>
  <c r="A479"/>
  <c r="C477"/>
  <c r="D477"/>
  <c r="K479" l="1"/>
  <c r="N479" s="1"/>
  <c r="O479" s="1"/>
  <c r="B479"/>
  <c r="I476"/>
  <c r="M475" s="1"/>
  <c r="A480"/>
  <c r="E477"/>
  <c r="F477" s="1"/>
  <c r="G477" s="1"/>
  <c r="H477" s="1"/>
  <c r="J477" s="1"/>
  <c r="I477"/>
  <c r="C478"/>
  <c r="D478"/>
  <c r="K480" l="1"/>
  <c r="N480" s="1"/>
  <c r="O480" s="1"/>
  <c r="B480"/>
  <c r="L476"/>
  <c r="L477"/>
  <c r="M476"/>
  <c r="A481"/>
  <c r="E478"/>
  <c r="F478" s="1"/>
  <c r="G478" s="1"/>
  <c r="H478" s="1"/>
  <c r="J478" s="1"/>
  <c r="C479"/>
  <c r="D479" s="1"/>
  <c r="K481" l="1"/>
  <c r="N481" s="1"/>
  <c r="O481" s="1"/>
  <c r="B481"/>
  <c r="I478"/>
  <c r="L478" s="1"/>
  <c r="C480"/>
  <c r="D480"/>
  <c r="E479"/>
  <c r="F479" s="1"/>
  <c r="G479" s="1"/>
  <c r="H479" s="1"/>
  <c r="J479" s="1"/>
  <c r="I479"/>
  <c r="A482"/>
  <c r="K482" l="1"/>
  <c r="N482" s="1"/>
  <c r="O482" s="1"/>
  <c r="B482"/>
  <c r="M477"/>
  <c r="L479"/>
  <c r="M478"/>
  <c r="C481"/>
  <c r="D481" s="1"/>
  <c r="A483"/>
  <c r="E480"/>
  <c r="F480" s="1"/>
  <c r="G480" s="1"/>
  <c r="H480" s="1"/>
  <c r="J480" s="1"/>
  <c r="I480"/>
  <c r="K483" l="1"/>
  <c r="N483" s="1"/>
  <c r="O483" s="1"/>
  <c r="B483"/>
  <c r="L480"/>
  <c r="M479"/>
  <c r="C482"/>
  <c r="D482"/>
  <c r="E481"/>
  <c r="F481" s="1"/>
  <c r="G481" s="1"/>
  <c r="H481" s="1"/>
  <c r="J481" s="1"/>
  <c r="I481"/>
  <c r="A484"/>
  <c r="K484" l="1"/>
  <c r="N484" s="1"/>
  <c r="O484" s="1"/>
  <c r="B484"/>
  <c r="L481"/>
  <c r="M480"/>
  <c r="A485"/>
  <c r="C483"/>
  <c r="D483"/>
  <c r="E482"/>
  <c r="F482" s="1"/>
  <c r="G482" s="1"/>
  <c r="H482" s="1"/>
  <c r="J482" s="1"/>
  <c r="I482"/>
  <c r="K485" l="1"/>
  <c r="N485" s="1"/>
  <c r="O485" s="1"/>
  <c r="B485"/>
  <c r="L482"/>
  <c r="M481"/>
  <c r="E483"/>
  <c r="F483" s="1"/>
  <c r="G483" s="1"/>
  <c r="H483" s="1"/>
  <c r="J483" s="1"/>
  <c r="A486"/>
  <c r="C484"/>
  <c r="D484"/>
  <c r="K486" l="1"/>
  <c r="N486" s="1"/>
  <c r="O486" s="1"/>
  <c r="B486"/>
  <c r="I483"/>
  <c r="L483" s="1"/>
  <c r="E484"/>
  <c r="F484" s="1"/>
  <c r="G484" s="1"/>
  <c r="H484" s="1"/>
  <c r="J484" s="1"/>
  <c r="I484"/>
  <c r="A487"/>
  <c r="C485"/>
  <c r="D485"/>
  <c r="K487" l="1"/>
  <c r="N487" s="1"/>
  <c r="O487" s="1"/>
  <c r="B487"/>
  <c r="M482"/>
  <c r="L484"/>
  <c r="M483"/>
  <c r="C486"/>
  <c r="D486"/>
  <c r="E485"/>
  <c r="F485" s="1"/>
  <c r="G485" s="1"/>
  <c r="H485" s="1"/>
  <c r="J485" s="1"/>
  <c r="A488"/>
  <c r="K488" l="1"/>
  <c r="N488" s="1"/>
  <c r="O488" s="1"/>
  <c r="B488"/>
  <c r="I485"/>
  <c r="L485" s="1"/>
  <c r="C487"/>
  <c r="D487"/>
  <c r="A489"/>
  <c r="E486"/>
  <c r="F486" s="1"/>
  <c r="G486" s="1"/>
  <c r="H486" s="1"/>
  <c r="J486" s="1"/>
  <c r="K489" l="1"/>
  <c r="N489" s="1"/>
  <c r="O489" s="1"/>
  <c r="B489"/>
  <c r="M484"/>
  <c r="I486"/>
  <c r="L486" s="1"/>
  <c r="C488"/>
  <c r="D488"/>
  <c r="A490"/>
  <c r="E487"/>
  <c r="F487" s="1"/>
  <c r="G487" s="1"/>
  <c r="H487" s="1"/>
  <c r="J487" s="1"/>
  <c r="K490" l="1"/>
  <c r="N490" s="1"/>
  <c r="O490" s="1"/>
  <c r="B490"/>
  <c r="M485"/>
  <c r="I487"/>
  <c r="L487" s="1"/>
  <c r="C489"/>
  <c r="D489"/>
  <c r="A491"/>
  <c r="E488"/>
  <c r="F488" s="1"/>
  <c r="G488" s="1"/>
  <c r="H488" s="1"/>
  <c r="J488" s="1"/>
  <c r="K491" l="1"/>
  <c r="N491" s="1"/>
  <c r="O491" s="1"/>
  <c r="B491"/>
  <c r="M486"/>
  <c r="I488"/>
  <c r="M487" s="1"/>
  <c r="C490"/>
  <c r="D490" s="1"/>
  <c r="A492"/>
  <c r="E489"/>
  <c r="F489" s="1"/>
  <c r="G489" s="1"/>
  <c r="H489" s="1"/>
  <c r="J489" s="1"/>
  <c r="I489"/>
  <c r="K492" l="1"/>
  <c r="N492" s="1"/>
  <c r="O492" s="1"/>
  <c r="B492"/>
  <c r="L488"/>
  <c r="L489"/>
  <c r="M488"/>
  <c r="C491"/>
  <c r="D491"/>
  <c r="A493"/>
  <c r="E490"/>
  <c r="F490" s="1"/>
  <c r="G490" s="1"/>
  <c r="H490" s="1"/>
  <c r="J490" s="1"/>
  <c r="K493" l="1"/>
  <c r="N493" s="1"/>
  <c r="O493" s="1"/>
  <c r="B493"/>
  <c r="I490"/>
  <c r="L490" s="1"/>
  <c r="C492"/>
  <c r="D492"/>
  <c r="A494"/>
  <c r="E491"/>
  <c r="F491" s="1"/>
  <c r="G491" s="1"/>
  <c r="H491" s="1"/>
  <c r="J491" s="1"/>
  <c r="K494" l="1"/>
  <c r="N494" s="1"/>
  <c r="O494" s="1"/>
  <c r="B494"/>
  <c r="M489"/>
  <c r="I491"/>
  <c r="L491" s="1"/>
  <c r="C493"/>
  <c r="D493"/>
  <c r="A495"/>
  <c r="E492"/>
  <c r="F492" s="1"/>
  <c r="G492" s="1"/>
  <c r="H492" s="1"/>
  <c r="J492" s="1"/>
  <c r="K495" l="1"/>
  <c r="N495" s="1"/>
  <c r="O495" s="1"/>
  <c r="B495"/>
  <c r="M490"/>
  <c r="I492"/>
  <c r="L492" s="1"/>
  <c r="C494"/>
  <c r="D494"/>
  <c r="A496"/>
  <c r="E493"/>
  <c r="F493" s="1"/>
  <c r="G493" s="1"/>
  <c r="H493" s="1"/>
  <c r="J493" s="1"/>
  <c r="K496" l="1"/>
  <c r="N496" s="1"/>
  <c r="O496" s="1"/>
  <c r="B496"/>
  <c r="M491"/>
  <c r="I493"/>
  <c r="L493" s="1"/>
  <c r="C495"/>
  <c r="D495"/>
  <c r="A497"/>
  <c r="E494"/>
  <c r="F494" s="1"/>
  <c r="G494" s="1"/>
  <c r="H494" s="1"/>
  <c r="J494" s="1"/>
  <c r="K497" l="1"/>
  <c r="N497" s="1"/>
  <c r="O497" s="1"/>
  <c r="B497"/>
  <c r="M492"/>
  <c r="I494"/>
  <c r="L494" s="1"/>
  <c r="C496"/>
  <c r="D496"/>
  <c r="A498"/>
  <c r="E495"/>
  <c r="F495" s="1"/>
  <c r="G495" s="1"/>
  <c r="H495" s="1"/>
  <c r="J495" s="1"/>
  <c r="K498" l="1"/>
  <c r="N498" s="1"/>
  <c r="O498" s="1"/>
  <c r="B498"/>
  <c r="M493"/>
  <c r="I495"/>
  <c r="L495" s="1"/>
  <c r="C497"/>
  <c r="D497"/>
  <c r="A499"/>
  <c r="E496"/>
  <c r="F496" s="1"/>
  <c r="G496" s="1"/>
  <c r="H496" s="1"/>
  <c r="J496" s="1"/>
  <c r="K499" l="1"/>
  <c r="N499" s="1"/>
  <c r="O499" s="1"/>
  <c r="B499"/>
  <c r="M494"/>
  <c r="I496"/>
  <c r="L496" s="1"/>
  <c r="A500"/>
  <c r="C498"/>
  <c r="D498"/>
  <c r="E497"/>
  <c r="F497" s="1"/>
  <c r="G497" s="1"/>
  <c r="H497" s="1"/>
  <c r="J497" s="1"/>
  <c r="I497"/>
  <c r="K500" l="1"/>
  <c r="N500" s="1"/>
  <c r="O500" s="1"/>
  <c r="B500"/>
  <c r="M495"/>
  <c r="L497"/>
  <c r="M496"/>
  <c r="E498"/>
  <c r="F498" s="1"/>
  <c r="G498" s="1"/>
  <c r="H498" s="1"/>
  <c r="J498" s="1"/>
  <c r="A501"/>
  <c r="C499"/>
  <c r="D499"/>
  <c r="K501" l="1"/>
  <c r="N501" s="1"/>
  <c r="O501" s="1"/>
  <c r="B501"/>
  <c r="I498"/>
  <c r="L498" s="1"/>
  <c r="A502"/>
  <c r="B502" s="1"/>
  <c r="E499"/>
  <c r="F499" s="1"/>
  <c r="G499" s="1"/>
  <c r="H499" s="1"/>
  <c r="J499" s="1"/>
  <c r="C500"/>
  <c r="D500" s="1"/>
  <c r="M497" l="1"/>
  <c r="A503"/>
  <c r="A504" s="1"/>
  <c r="K502"/>
  <c r="N502" s="1"/>
  <c r="O502" s="1"/>
  <c r="I499"/>
  <c r="M498" s="1"/>
  <c r="C501"/>
  <c r="D501"/>
  <c r="E500"/>
  <c r="F500" s="1"/>
  <c r="G500" s="1"/>
  <c r="H500" s="1"/>
  <c r="J500" s="1"/>
  <c r="I500"/>
  <c r="K503" l="1"/>
  <c r="N503" s="1"/>
  <c r="O503" s="1"/>
  <c r="B503"/>
  <c r="K504"/>
  <c r="N504" s="1"/>
  <c r="O504" s="1"/>
  <c r="B504"/>
  <c r="L499"/>
  <c r="D503"/>
  <c r="A505"/>
  <c r="L500"/>
  <c r="M499"/>
  <c r="C502"/>
  <c r="D502" s="1"/>
  <c r="E501"/>
  <c r="F501" s="1"/>
  <c r="G501" s="1"/>
  <c r="H501" s="1"/>
  <c r="J501" s="1"/>
  <c r="K505" l="1"/>
  <c r="N505" s="1"/>
  <c r="O505" s="1"/>
  <c r="B505"/>
  <c r="C503"/>
  <c r="I501"/>
  <c r="M500" s="1"/>
  <c r="C504"/>
  <c r="D504" s="1"/>
  <c r="I503"/>
  <c r="E503"/>
  <c r="F503" s="1"/>
  <c r="G503" s="1"/>
  <c r="H503" s="1"/>
  <c r="J503" s="1"/>
  <c r="E502"/>
  <c r="F502" s="1"/>
  <c r="G502" s="1"/>
  <c r="H502" s="1"/>
  <c r="J502" s="1"/>
  <c r="O44" l="1"/>
  <c r="F21" s="1"/>
  <c r="L501"/>
  <c r="I502"/>
  <c r="M501" s="1"/>
  <c r="C505"/>
  <c r="D505" s="1"/>
  <c r="E504"/>
  <c r="F504" s="1"/>
  <c r="G504" s="1"/>
  <c r="H504" s="1"/>
  <c r="J504" s="1"/>
  <c r="H21" l="1"/>
  <c r="M502"/>
  <c r="L502"/>
  <c r="L503"/>
  <c r="I504"/>
  <c r="M503" s="1"/>
  <c r="E505"/>
  <c r="F505" s="1"/>
  <c r="G505" s="1"/>
  <c r="H505" s="1"/>
  <c r="J505" s="1"/>
  <c r="L504" l="1"/>
  <c r="I505"/>
  <c r="M505" l="1"/>
  <c r="L505"/>
  <c r="L43" s="1"/>
  <c r="B22" s="1"/>
  <c r="M504"/>
  <c r="M43" s="1"/>
  <c r="H23" l="1"/>
</calcChain>
</file>

<file path=xl/sharedStrings.xml><?xml version="1.0" encoding="utf-8"?>
<sst xmlns="http://schemas.openxmlformats.org/spreadsheetml/2006/main" count="71" uniqueCount="53">
  <si>
    <t>Total</t>
  </si>
  <si>
    <t xml:space="preserve">Taxable </t>
  </si>
  <si>
    <t>Taxable</t>
  </si>
  <si>
    <t>Taxes</t>
  </si>
  <si>
    <t>Tax</t>
  </si>
  <si>
    <t>Actual</t>
  </si>
  <si>
    <t>After</t>
  </si>
  <si>
    <t>IRA</t>
  </si>
  <si>
    <t>Income</t>
  </si>
  <si>
    <t>SS</t>
  </si>
  <si>
    <t>Due</t>
  </si>
  <si>
    <t>Rate</t>
  </si>
  <si>
    <t>Married</t>
  </si>
  <si>
    <t>Gross</t>
  </si>
  <si>
    <t>Taxability</t>
  </si>
  <si>
    <t>Basis</t>
  </si>
  <si>
    <t>max</t>
  </si>
  <si>
    <t>Age 66</t>
  </si>
  <si>
    <t>Age 62</t>
  </si>
  <si>
    <t>Age 70</t>
  </si>
  <si>
    <t>First</t>
  </si>
  <si>
    <t>Last</t>
  </si>
  <si>
    <t>Standard Deduction</t>
  </si>
  <si>
    <t>Personal Exemption</t>
  </si>
  <si>
    <t>Taxable SS Limits</t>
  </si>
  <si>
    <t xml:space="preserve">2011 Federal  Return </t>
  </si>
  <si>
    <t>2011 Federal Tax Brackets</t>
  </si>
  <si>
    <t>Add to non_IRA Savings</t>
  </si>
  <si>
    <t>Non-taxable</t>
  </si>
  <si>
    <t>Gap</t>
  </si>
  <si>
    <t>Hump</t>
  </si>
  <si>
    <t>Tax Free</t>
  </si>
  <si>
    <t>From IRA</t>
  </si>
  <si>
    <t>Total tax free income</t>
  </si>
  <si>
    <t>Pre-Retirement Income</t>
  </si>
  <si>
    <t>Retire on % of Gross</t>
  </si>
  <si>
    <t>Age now</t>
  </si>
  <si>
    <t>retire</t>
  </si>
  <si>
    <t>Social Security Benefit</t>
  </si>
  <si>
    <t>Pension</t>
  </si>
  <si>
    <t>Current IRAs + 401Ks</t>
  </si>
  <si>
    <t>Non-Taxable Savings</t>
  </si>
  <si>
    <t>Target</t>
  </si>
  <si>
    <t>Factor</t>
  </si>
  <si>
    <t>Yearly IRA Transfer</t>
  </si>
  <si>
    <t>Number of Years</t>
  </si>
  <si>
    <t>In Hump</t>
  </si>
  <si>
    <t>Expected 401K Growth</t>
  </si>
  <si>
    <t>After Federal Tax</t>
  </si>
  <si>
    <t>Equiv</t>
  </si>
  <si>
    <t>equiv</t>
  </si>
  <si>
    <t>Equivalent</t>
  </si>
  <si>
    <t>Size of The Hump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</si>
</sst>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164" fontId="3" fillId="0" borderId="0" xfId="0" applyNumberFormat="1" applyFon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9" fontId="5" fillId="0" borderId="0" xfId="2" applyFont="1" applyAlignment="1">
      <alignment horizontal="center"/>
    </xf>
    <xf numFmtId="10" fontId="5" fillId="0" borderId="0" xfId="0" applyNumberFormat="1" applyFont="1"/>
    <xf numFmtId="165" fontId="3" fillId="0" borderId="0" xfId="1" applyNumberFormat="1" applyFont="1"/>
    <xf numFmtId="164" fontId="5" fillId="0" borderId="3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9" fontId="0" fillId="5" borderId="3" xfId="0" applyNumberFormat="1" applyFill="1" applyBorder="1" applyAlignment="1">
      <alignment horizontal="center"/>
    </xf>
    <xf numFmtId="6" fontId="7" fillId="0" borderId="4" xfId="0" applyNumberFormat="1" applyFont="1" applyBorder="1"/>
    <xf numFmtId="6" fontId="7" fillId="0" borderId="7" xfId="0" applyNumberFormat="1" applyFont="1" applyBorder="1"/>
    <xf numFmtId="6" fontId="7" fillId="0" borderId="6" xfId="0" applyNumberFormat="1" applyFont="1" applyBorder="1"/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9" fontId="6" fillId="6" borderId="6" xfId="0" applyNumberFormat="1" applyFont="1" applyFill="1" applyBorder="1" applyAlignment="1">
      <alignment horizontal="center"/>
    </xf>
    <xf numFmtId="9" fontId="6" fillId="6" borderId="7" xfId="0" applyNumberFormat="1" applyFont="1" applyFill="1" applyBorder="1" applyAlignment="1">
      <alignment horizontal="center"/>
    </xf>
    <xf numFmtId="6" fontId="7" fillId="0" borderId="0" xfId="0" applyNumberFormat="1" applyFont="1" applyFill="1" applyBorder="1"/>
    <xf numFmtId="6" fontId="0" fillId="0" borderId="0" xfId="0" applyNumberFormat="1"/>
    <xf numFmtId="0" fontId="0" fillId="0" borderId="0" xfId="0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0" xfId="0" applyFont="1"/>
    <xf numFmtId="10" fontId="2" fillId="3" borderId="3" xfId="0" applyNumberFormat="1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164" fontId="10" fillId="7" borderId="3" xfId="0" applyNumberFormat="1" applyFont="1" applyFill="1" applyBorder="1" applyAlignment="1">
      <alignment horizontal="center"/>
    </xf>
    <xf numFmtId="0" fontId="10" fillId="0" borderId="0" xfId="0" applyFont="1"/>
    <xf numFmtId="9" fontId="10" fillId="6" borderId="3" xfId="0" applyNumberFormat="1" applyFont="1" applyFill="1" applyBorder="1" applyAlignment="1">
      <alignment horizontal="center"/>
    </xf>
    <xf numFmtId="3" fontId="8" fillId="6" borderId="3" xfId="0" applyNumberFormat="1" applyFont="1" applyFill="1" applyBorder="1" applyAlignment="1">
      <alignment horizontal="center"/>
    </xf>
    <xf numFmtId="5" fontId="10" fillId="7" borderId="3" xfId="0" applyNumberFormat="1" applyFont="1" applyFill="1" applyBorder="1" applyAlignment="1">
      <alignment horizontal="right"/>
    </xf>
    <xf numFmtId="166" fontId="10" fillId="7" borderId="3" xfId="0" applyNumberFormat="1" applyFont="1" applyFill="1" applyBorder="1" applyAlignment="1">
      <alignment horizontal="center"/>
    </xf>
    <xf numFmtId="6" fontId="10" fillId="7" borderId="3" xfId="0" applyNumberFormat="1" applyFont="1" applyFill="1" applyBorder="1" applyAlignment="1">
      <alignment horizontal="right"/>
    </xf>
    <xf numFmtId="10" fontId="2" fillId="3" borderId="10" xfId="0" applyNumberFormat="1" applyFont="1" applyFill="1" applyBorder="1" applyAlignment="1">
      <alignment horizontal="center"/>
    </xf>
    <xf numFmtId="5" fontId="10" fillId="9" borderId="3" xfId="0" applyNumberFormat="1" applyFont="1" applyFill="1" applyBorder="1" applyAlignment="1">
      <alignment horizontal="center"/>
    </xf>
    <xf numFmtId="0" fontId="10" fillId="0" borderId="3" xfId="0" applyFont="1" applyBorder="1" applyAlignment="1"/>
    <xf numFmtId="0" fontId="10" fillId="1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10" fillId="7" borderId="3" xfId="0" applyNumberFormat="1" applyFont="1" applyFill="1" applyBorder="1" applyAlignment="1">
      <alignment horizontal="center"/>
    </xf>
    <xf numFmtId="5" fontId="8" fillId="6" borderId="3" xfId="0" applyNumberFormat="1" applyFont="1" applyFill="1" applyBorder="1" applyAlignment="1">
      <alignment horizontal="center"/>
    </xf>
    <xf numFmtId="164" fontId="8" fillId="6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5" fontId="14" fillId="7" borderId="3" xfId="0" applyNumberFormat="1" applyFont="1" applyFill="1" applyBorder="1" applyAlignment="1">
      <alignment horizontal="right"/>
    </xf>
    <xf numFmtId="164" fontId="14" fillId="7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4" fontId="4" fillId="7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10" fillId="7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5" fontId="10" fillId="7" borderId="3" xfId="0" applyNumberFormat="1" applyFont="1" applyFill="1" applyBorder="1" applyAlignment="1">
      <alignment horizontal="center"/>
    </xf>
    <xf numFmtId="6" fontId="15" fillId="7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4" fontId="16" fillId="7" borderId="3" xfId="0" applyNumberFormat="1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6" fontId="11" fillId="7" borderId="3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164" fontId="2" fillId="7" borderId="3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30967300547859"/>
          <c:y val="5.2395993872871929E-2"/>
          <c:w val="0.83289465018253095"/>
          <c:h val="0.53630537129248645"/>
        </c:manualLayout>
      </c:layout>
      <c:lineChart>
        <c:grouping val="standard"/>
        <c:ser>
          <c:idx val="1"/>
          <c:order val="0"/>
          <c:tx>
            <c:v>Married</c:v>
          </c:tx>
          <c:marker>
            <c:symbol val="none"/>
          </c:marker>
          <c:cat>
            <c:numRef>
              <c:f>Chart!$K$45:$K$505</c:f>
              <c:numCache>
                <c:formatCode>"$"#,##0</c:formatCode>
                <c:ptCount val="461"/>
                <c:pt idx="0">
                  <c:v>49042</c:v>
                </c:pt>
                <c:pt idx="1">
                  <c:v>49242</c:v>
                </c:pt>
                <c:pt idx="2">
                  <c:v>49442</c:v>
                </c:pt>
                <c:pt idx="3">
                  <c:v>49642</c:v>
                </c:pt>
                <c:pt idx="4">
                  <c:v>49842</c:v>
                </c:pt>
                <c:pt idx="5">
                  <c:v>50042</c:v>
                </c:pt>
                <c:pt idx="6">
                  <c:v>50242</c:v>
                </c:pt>
                <c:pt idx="7">
                  <c:v>50442</c:v>
                </c:pt>
                <c:pt idx="8">
                  <c:v>50642</c:v>
                </c:pt>
                <c:pt idx="9">
                  <c:v>50842</c:v>
                </c:pt>
                <c:pt idx="10">
                  <c:v>51042</c:v>
                </c:pt>
                <c:pt idx="11">
                  <c:v>51242</c:v>
                </c:pt>
                <c:pt idx="12">
                  <c:v>51442</c:v>
                </c:pt>
                <c:pt idx="13">
                  <c:v>51642</c:v>
                </c:pt>
                <c:pt idx="14">
                  <c:v>51842</c:v>
                </c:pt>
                <c:pt idx="15">
                  <c:v>52042</c:v>
                </c:pt>
                <c:pt idx="16">
                  <c:v>52242</c:v>
                </c:pt>
                <c:pt idx="17">
                  <c:v>52442</c:v>
                </c:pt>
                <c:pt idx="18">
                  <c:v>52642</c:v>
                </c:pt>
                <c:pt idx="19">
                  <c:v>52842</c:v>
                </c:pt>
                <c:pt idx="20">
                  <c:v>53042</c:v>
                </c:pt>
                <c:pt idx="21">
                  <c:v>53242</c:v>
                </c:pt>
                <c:pt idx="22">
                  <c:v>53442</c:v>
                </c:pt>
                <c:pt idx="23">
                  <c:v>53642</c:v>
                </c:pt>
                <c:pt idx="24">
                  <c:v>53842</c:v>
                </c:pt>
                <c:pt idx="25">
                  <c:v>54042</c:v>
                </c:pt>
                <c:pt idx="26">
                  <c:v>54242</c:v>
                </c:pt>
                <c:pt idx="27">
                  <c:v>54442</c:v>
                </c:pt>
                <c:pt idx="28">
                  <c:v>54642</c:v>
                </c:pt>
                <c:pt idx="29">
                  <c:v>54842</c:v>
                </c:pt>
                <c:pt idx="30">
                  <c:v>55042</c:v>
                </c:pt>
                <c:pt idx="31">
                  <c:v>55242</c:v>
                </c:pt>
                <c:pt idx="32">
                  <c:v>55442</c:v>
                </c:pt>
                <c:pt idx="33">
                  <c:v>55642</c:v>
                </c:pt>
                <c:pt idx="34">
                  <c:v>55842</c:v>
                </c:pt>
                <c:pt idx="35">
                  <c:v>56042</c:v>
                </c:pt>
                <c:pt idx="36">
                  <c:v>56242</c:v>
                </c:pt>
                <c:pt idx="37">
                  <c:v>56442</c:v>
                </c:pt>
                <c:pt idx="38">
                  <c:v>56642</c:v>
                </c:pt>
                <c:pt idx="39">
                  <c:v>56842</c:v>
                </c:pt>
                <c:pt idx="40">
                  <c:v>57042</c:v>
                </c:pt>
                <c:pt idx="41">
                  <c:v>57242</c:v>
                </c:pt>
                <c:pt idx="42">
                  <c:v>57442</c:v>
                </c:pt>
                <c:pt idx="43">
                  <c:v>57642</c:v>
                </c:pt>
                <c:pt idx="44">
                  <c:v>57842</c:v>
                </c:pt>
                <c:pt idx="45">
                  <c:v>58042</c:v>
                </c:pt>
                <c:pt idx="46">
                  <c:v>58242</c:v>
                </c:pt>
                <c:pt idx="47">
                  <c:v>58442</c:v>
                </c:pt>
                <c:pt idx="48">
                  <c:v>58642</c:v>
                </c:pt>
                <c:pt idx="49">
                  <c:v>58842</c:v>
                </c:pt>
                <c:pt idx="50">
                  <c:v>59042</c:v>
                </c:pt>
                <c:pt idx="51">
                  <c:v>59242</c:v>
                </c:pt>
                <c:pt idx="52">
                  <c:v>59442</c:v>
                </c:pt>
                <c:pt idx="53">
                  <c:v>59642</c:v>
                </c:pt>
                <c:pt idx="54">
                  <c:v>59842</c:v>
                </c:pt>
                <c:pt idx="55">
                  <c:v>60042</c:v>
                </c:pt>
                <c:pt idx="56">
                  <c:v>60242</c:v>
                </c:pt>
                <c:pt idx="57">
                  <c:v>60442</c:v>
                </c:pt>
                <c:pt idx="58">
                  <c:v>60642</c:v>
                </c:pt>
                <c:pt idx="59">
                  <c:v>60842</c:v>
                </c:pt>
                <c:pt idx="60">
                  <c:v>61042</c:v>
                </c:pt>
                <c:pt idx="61">
                  <c:v>61242</c:v>
                </c:pt>
                <c:pt idx="62">
                  <c:v>61442</c:v>
                </c:pt>
                <c:pt idx="63">
                  <c:v>61642</c:v>
                </c:pt>
                <c:pt idx="64">
                  <c:v>61842</c:v>
                </c:pt>
                <c:pt idx="65">
                  <c:v>62042</c:v>
                </c:pt>
                <c:pt idx="66">
                  <c:v>62242</c:v>
                </c:pt>
                <c:pt idx="67">
                  <c:v>62442</c:v>
                </c:pt>
                <c:pt idx="68">
                  <c:v>62642</c:v>
                </c:pt>
                <c:pt idx="69">
                  <c:v>62842</c:v>
                </c:pt>
                <c:pt idx="70">
                  <c:v>63042</c:v>
                </c:pt>
                <c:pt idx="71">
                  <c:v>63242</c:v>
                </c:pt>
                <c:pt idx="72">
                  <c:v>63442</c:v>
                </c:pt>
                <c:pt idx="73">
                  <c:v>63642</c:v>
                </c:pt>
                <c:pt idx="74">
                  <c:v>63842</c:v>
                </c:pt>
                <c:pt idx="75">
                  <c:v>64042</c:v>
                </c:pt>
                <c:pt idx="76">
                  <c:v>64242</c:v>
                </c:pt>
                <c:pt idx="77">
                  <c:v>64442</c:v>
                </c:pt>
                <c:pt idx="78">
                  <c:v>64642</c:v>
                </c:pt>
                <c:pt idx="79">
                  <c:v>64842</c:v>
                </c:pt>
                <c:pt idx="80">
                  <c:v>65042</c:v>
                </c:pt>
                <c:pt idx="81">
                  <c:v>65242</c:v>
                </c:pt>
                <c:pt idx="82">
                  <c:v>65442</c:v>
                </c:pt>
                <c:pt idx="83">
                  <c:v>65642</c:v>
                </c:pt>
                <c:pt idx="84">
                  <c:v>65842</c:v>
                </c:pt>
                <c:pt idx="85">
                  <c:v>66042</c:v>
                </c:pt>
                <c:pt idx="86">
                  <c:v>66242</c:v>
                </c:pt>
                <c:pt idx="87">
                  <c:v>66442</c:v>
                </c:pt>
                <c:pt idx="88">
                  <c:v>66642</c:v>
                </c:pt>
                <c:pt idx="89">
                  <c:v>66842</c:v>
                </c:pt>
                <c:pt idx="90">
                  <c:v>67042</c:v>
                </c:pt>
                <c:pt idx="91">
                  <c:v>67242</c:v>
                </c:pt>
                <c:pt idx="92">
                  <c:v>67442</c:v>
                </c:pt>
                <c:pt idx="93">
                  <c:v>67642</c:v>
                </c:pt>
                <c:pt idx="94">
                  <c:v>67842</c:v>
                </c:pt>
                <c:pt idx="95">
                  <c:v>68042</c:v>
                </c:pt>
                <c:pt idx="96">
                  <c:v>68242</c:v>
                </c:pt>
                <c:pt idx="97">
                  <c:v>68442</c:v>
                </c:pt>
                <c:pt idx="98">
                  <c:v>68642</c:v>
                </c:pt>
                <c:pt idx="99">
                  <c:v>68842</c:v>
                </c:pt>
                <c:pt idx="100">
                  <c:v>69042</c:v>
                </c:pt>
                <c:pt idx="101">
                  <c:v>69242</c:v>
                </c:pt>
                <c:pt idx="102">
                  <c:v>69442</c:v>
                </c:pt>
                <c:pt idx="103">
                  <c:v>69642</c:v>
                </c:pt>
                <c:pt idx="104">
                  <c:v>69842</c:v>
                </c:pt>
                <c:pt idx="105">
                  <c:v>70042</c:v>
                </c:pt>
                <c:pt idx="106">
                  <c:v>70242</c:v>
                </c:pt>
                <c:pt idx="107">
                  <c:v>70442</c:v>
                </c:pt>
                <c:pt idx="108">
                  <c:v>70642</c:v>
                </c:pt>
                <c:pt idx="109">
                  <c:v>70842</c:v>
                </c:pt>
                <c:pt idx="110">
                  <c:v>71042</c:v>
                </c:pt>
                <c:pt idx="111">
                  <c:v>71242</c:v>
                </c:pt>
                <c:pt idx="112">
                  <c:v>71442</c:v>
                </c:pt>
                <c:pt idx="113">
                  <c:v>71642</c:v>
                </c:pt>
                <c:pt idx="114">
                  <c:v>71842</c:v>
                </c:pt>
                <c:pt idx="115">
                  <c:v>72042</c:v>
                </c:pt>
                <c:pt idx="116">
                  <c:v>72242</c:v>
                </c:pt>
                <c:pt idx="117">
                  <c:v>72442</c:v>
                </c:pt>
                <c:pt idx="118">
                  <c:v>72642</c:v>
                </c:pt>
                <c:pt idx="119">
                  <c:v>72842</c:v>
                </c:pt>
                <c:pt idx="120">
                  <c:v>73042</c:v>
                </c:pt>
                <c:pt idx="121">
                  <c:v>73242</c:v>
                </c:pt>
                <c:pt idx="122">
                  <c:v>73442</c:v>
                </c:pt>
                <c:pt idx="123">
                  <c:v>73642</c:v>
                </c:pt>
                <c:pt idx="124">
                  <c:v>73842</c:v>
                </c:pt>
                <c:pt idx="125">
                  <c:v>74042</c:v>
                </c:pt>
                <c:pt idx="126">
                  <c:v>74242</c:v>
                </c:pt>
                <c:pt idx="127">
                  <c:v>74442</c:v>
                </c:pt>
                <c:pt idx="128">
                  <c:v>74642</c:v>
                </c:pt>
                <c:pt idx="129">
                  <c:v>74842</c:v>
                </c:pt>
                <c:pt idx="130">
                  <c:v>75042</c:v>
                </c:pt>
                <c:pt idx="131">
                  <c:v>75242</c:v>
                </c:pt>
                <c:pt idx="132">
                  <c:v>75442</c:v>
                </c:pt>
                <c:pt idx="133">
                  <c:v>75642</c:v>
                </c:pt>
                <c:pt idx="134">
                  <c:v>75842</c:v>
                </c:pt>
                <c:pt idx="135">
                  <c:v>76042</c:v>
                </c:pt>
                <c:pt idx="136">
                  <c:v>76242</c:v>
                </c:pt>
                <c:pt idx="137">
                  <c:v>76442</c:v>
                </c:pt>
                <c:pt idx="138">
                  <c:v>76642</c:v>
                </c:pt>
                <c:pt idx="139">
                  <c:v>76842</c:v>
                </c:pt>
                <c:pt idx="140">
                  <c:v>77042</c:v>
                </c:pt>
                <c:pt idx="141">
                  <c:v>77242</c:v>
                </c:pt>
                <c:pt idx="142">
                  <c:v>77442</c:v>
                </c:pt>
                <c:pt idx="143">
                  <c:v>77642</c:v>
                </c:pt>
                <c:pt idx="144">
                  <c:v>77842</c:v>
                </c:pt>
                <c:pt idx="145">
                  <c:v>78042</c:v>
                </c:pt>
                <c:pt idx="146">
                  <c:v>78242</c:v>
                </c:pt>
                <c:pt idx="147">
                  <c:v>78442</c:v>
                </c:pt>
                <c:pt idx="148">
                  <c:v>78642</c:v>
                </c:pt>
                <c:pt idx="149">
                  <c:v>78842</c:v>
                </c:pt>
                <c:pt idx="150">
                  <c:v>79042</c:v>
                </c:pt>
                <c:pt idx="151">
                  <c:v>79242</c:v>
                </c:pt>
                <c:pt idx="152">
                  <c:v>79442</c:v>
                </c:pt>
                <c:pt idx="153">
                  <c:v>79642</c:v>
                </c:pt>
                <c:pt idx="154">
                  <c:v>79842</c:v>
                </c:pt>
                <c:pt idx="155">
                  <c:v>80042</c:v>
                </c:pt>
                <c:pt idx="156">
                  <c:v>80242</c:v>
                </c:pt>
                <c:pt idx="157">
                  <c:v>80442</c:v>
                </c:pt>
                <c:pt idx="158">
                  <c:v>80642</c:v>
                </c:pt>
                <c:pt idx="159">
                  <c:v>80842</c:v>
                </c:pt>
                <c:pt idx="160">
                  <c:v>81042</c:v>
                </c:pt>
                <c:pt idx="161">
                  <c:v>81242</c:v>
                </c:pt>
                <c:pt idx="162">
                  <c:v>81442</c:v>
                </c:pt>
                <c:pt idx="163">
                  <c:v>81642</c:v>
                </c:pt>
                <c:pt idx="164">
                  <c:v>81842</c:v>
                </c:pt>
                <c:pt idx="165">
                  <c:v>82042</c:v>
                </c:pt>
                <c:pt idx="166">
                  <c:v>82242</c:v>
                </c:pt>
                <c:pt idx="167">
                  <c:v>82442</c:v>
                </c:pt>
                <c:pt idx="168">
                  <c:v>82642</c:v>
                </c:pt>
                <c:pt idx="169">
                  <c:v>82842</c:v>
                </c:pt>
                <c:pt idx="170">
                  <c:v>83042</c:v>
                </c:pt>
                <c:pt idx="171">
                  <c:v>83242</c:v>
                </c:pt>
                <c:pt idx="172">
                  <c:v>83442</c:v>
                </c:pt>
                <c:pt idx="173">
                  <c:v>83642</c:v>
                </c:pt>
                <c:pt idx="174">
                  <c:v>83842</c:v>
                </c:pt>
                <c:pt idx="175">
                  <c:v>84042</c:v>
                </c:pt>
                <c:pt idx="176">
                  <c:v>84242</c:v>
                </c:pt>
                <c:pt idx="177">
                  <c:v>84442</c:v>
                </c:pt>
                <c:pt idx="178">
                  <c:v>84642</c:v>
                </c:pt>
                <c:pt idx="179">
                  <c:v>84842</c:v>
                </c:pt>
                <c:pt idx="180">
                  <c:v>85042</c:v>
                </c:pt>
                <c:pt idx="181">
                  <c:v>85242</c:v>
                </c:pt>
                <c:pt idx="182">
                  <c:v>85442</c:v>
                </c:pt>
                <c:pt idx="183">
                  <c:v>85642</c:v>
                </c:pt>
                <c:pt idx="184">
                  <c:v>85842</c:v>
                </c:pt>
                <c:pt idx="185">
                  <c:v>86042</c:v>
                </c:pt>
                <c:pt idx="186">
                  <c:v>86242</c:v>
                </c:pt>
                <c:pt idx="187">
                  <c:v>86442</c:v>
                </c:pt>
                <c:pt idx="188">
                  <c:v>86642</c:v>
                </c:pt>
                <c:pt idx="189">
                  <c:v>86842</c:v>
                </c:pt>
                <c:pt idx="190">
                  <c:v>87042</c:v>
                </c:pt>
                <c:pt idx="191">
                  <c:v>87242</c:v>
                </c:pt>
                <c:pt idx="192">
                  <c:v>87442</c:v>
                </c:pt>
                <c:pt idx="193">
                  <c:v>87642</c:v>
                </c:pt>
                <c:pt idx="194">
                  <c:v>87842</c:v>
                </c:pt>
                <c:pt idx="195">
                  <c:v>88042</c:v>
                </c:pt>
                <c:pt idx="196">
                  <c:v>88242</c:v>
                </c:pt>
                <c:pt idx="197">
                  <c:v>88442</c:v>
                </c:pt>
                <c:pt idx="198">
                  <c:v>88642</c:v>
                </c:pt>
                <c:pt idx="199">
                  <c:v>88842</c:v>
                </c:pt>
                <c:pt idx="200">
                  <c:v>89042</c:v>
                </c:pt>
                <c:pt idx="201">
                  <c:v>89242</c:v>
                </c:pt>
                <c:pt idx="202">
                  <c:v>89442</c:v>
                </c:pt>
                <c:pt idx="203">
                  <c:v>89642</c:v>
                </c:pt>
                <c:pt idx="204">
                  <c:v>89842</c:v>
                </c:pt>
                <c:pt idx="205">
                  <c:v>90042</c:v>
                </c:pt>
                <c:pt idx="206">
                  <c:v>90242</c:v>
                </c:pt>
                <c:pt idx="207">
                  <c:v>90442</c:v>
                </c:pt>
                <c:pt idx="208">
                  <c:v>90642</c:v>
                </c:pt>
                <c:pt idx="209">
                  <c:v>90842</c:v>
                </c:pt>
                <c:pt idx="210">
                  <c:v>91042</c:v>
                </c:pt>
                <c:pt idx="211">
                  <c:v>91242</c:v>
                </c:pt>
                <c:pt idx="212">
                  <c:v>91442</c:v>
                </c:pt>
                <c:pt idx="213">
                  <c:v>91642</c:v>
                </c:pt>
                <c:pt idx="214">
                  <c:v>91842</c:v>
                </c:pt>
                <c:pt idx="215">
                  <c:v>92042</c:v>
                </c:pt>
                <c:pt idx="216">
                  <c:v>92242</c:v>
                </c:pt>
                <c:pt idx="217">
                  <c:v>92442</c:v>
                </c:pt>
                <c:pt idx="218">
                  <c:v>92642</c:v>
                </c:pt>
                <c:pt idx="219">
                  <c:v>92842</c:v>
                </c:pt>
                <c:pt idx="220">
                  <c:v>93042</c:v>
                </c:pt>
                <c:pt idx="221">
                  <c:v>93242</c:v>
                </c:pt>
                <c:pt idx="222">
                  <c:v>93442</c:v>
                </c:pt>
                <c:pt idx="223">
                  <c:v>93642</c:v>
                </c:pt>
                <c:pt idx="224">
                  <c:v>93842</c:v>
                </c:pt>
                <c:pt idx="225">
                  <c:v>94042</c:v>
                </c:pt>
                <c:pt idx="226">
                  <c:v>94242</c:v>
                </c:pt>
                <c:pt idx="227">
                  <c:v>94442</c:v>
                </c:pt>
                <c:pt idx="228">
                  <c:v>94642</c:v>
                </c:pt>
                <c:pt idx="229">
                  <c:v>94842</c:v>
                </c:pt>
                <c:pt idx="230">
                  <c:v>95042</c:v>
                </c:pt>
                <c:pt idx="231">
                  <c:v>95242</c:v>
                </c:pt>
                <c:pt idx="232">
                  <c:v>95442</c:v>
                </c:pt>
                <c:pt idx="233">
                  <c:v>95642</c:v>
                </c:pt>
                <c:pt idx="234">
                  <c:v>95842</c:v>
                </c:pt>
                <c:pt idx="235">
                  <c:v>96042</c:v>
                </c:pt>
                <c:pt idx="236">
                  <c:v>96242</c:v>
                </c:pt>
                <c:pt idx="237">
                  <c:v>96442</c:v>
                </c:pt>
                <c:pt idx="238">
                  <c:v>96642</c:v>
                </c:pt>
                <c:pt idx="239">
                  <c:v>96842</c:v>
                </c:pt>
                <c:pt idx="240">
                  <c:v>97042</c:v>
                </c:pt>
                <c:pt idx="241">
                  <c:v>97242</c:v>
                </c:pt>
                <c:pt idx="242">
                  <c:v>97442</c:v>
                </c:pt>
                <c:pt idx="243">
                  <c:v>97642</c:v>
                </c:pt>
                <c:pt idx="244">
                  <c:v>97842</c:v>
                </c:pt>
                <c:pt idx="245">
                  <c:v>98042</c:v>
                </c:pt>
                <c:pt idx="246">
                  <c:v>98242</c:v>
                </c:pt>
                <c:pt idx="247">
                  <c:v>98442</c:v>
                </c:pt>
                <c:pt idx="248">
                  <c:v>98642</c:v>
                </c:pt>
                <c:pt idx="249">
                  <c:v>98842</c:v>
                </c:pt>
                <c:pt idx="250">
                  <c:v>99042</c:v>
                </c:pt>
                <c:pt idx="251">
                  <c:v>99242</c:v>
                </c:pt>
                <c:pt idx="252">
                  <c:v>99442</c:v>
                </c:pt>
                <c:pt idx="253">
                  <c:v>99642</c:v>
                </c:pt>
                <c:pt idx="254">
                  <c:v>99842</c:v>
                </c:pt>
                <c:pt idx="255">
                  <c:v>100042</c:v>
                </c:pt>
                <c:pt idx="256">
                  <c:v>100242</c:v>
                </c:pt>
                <c:pt idx="257">
                  <c:v>100442</c:v>
                </c:pt>
                <c:pt idx="258">
                  <c:v>100642</c:v>
                </c:pt>
                <c:pt idx="259">
                  <c:v>100842</c:v>
                </c:pt>
                <c:pt idx="260">
                  <c:v>101042</c:v>
                </c:pt>
                <c:pt idx="261">
                  <c:v>101242</c:v>
                </c:pt>
                <c:pt idx="262">
                  <c:v>101442</c:v>
                </c:pt>
                <c:pt idx="263">
                  <c:v>101642</c:v>
                </c:pt>
                <c:pt idx="264">
                  <c:v>101842</c:v>
                </c:pt>
                <c:pt idx="265">
                  <c:v>102042</c:v>
                </c:pt>
                <c:pt idx="266">
                  <c:v>102242</c:v>
                </c:pt>
                <c:pt idx="267">
                  <c:v>102442</c:v>
                </c:pt>
                <c:pt idx="268">
                  <c:v>102642</c:v>
                </c:pt>
                <c:pt idx="269">
                  <c:v>102842</c:v>
                </c:pt>
                <c:pt idx="270">
                  <c:v>103042</c:v>
                </c:pt>
                <c:pt idx="271">
                  <c:v>103242</c:v>
                </c:pt>
                <c:pt idx="272">
                  <c:v>103442</c:v>
                </c:pt>
                <c:pt idx="273">
                  <c:v>103642</c:v>
                </c:pt>
                <c:pt idx="274">
                  <c:v>103842</c:v>
                </c:pt>
                <c:pt idx="275">
                  <c:v>104042</c:v>
                </c:pt>
                <c:pt idx="276">
                  <c:v>104242</c:v>
                </c:pt>
                <c:pt idx="277">
                  <c:v>104442</c:v>
                </c:pt>
                <c:pt idx="278">
                  <c:v>104642</c:v>
                </c:pt>
                <c:pt idx="279">
                  <c:v>104842</c:v>
                </c:pt>
                <c:pt idx="280">
                  <c:v>105042</c:v>
                </c:pt>
                <c:pt idx="281">
                  <c:v>105242</c:v>
                </c:pt>
                <c:pt idx="282">
                  <c:v>105442</c:v>
                </c:pt>
                <c:pt idx="283">
                  <c:v>105642</c:v>
                </c:pt>
                <c:pt idx="284">
                  <c:v>105842</c:v>
                </c:pt>
                <c:pt idx="285">
                  <c:v>106042</c:v>
                </c:pt>
                <c:pt idx="286">
                  <c:v>106242</c:v>
                </c:pt>
                <c:pt idx="287">
                  <c:v>106442</c:v>
                </c:pt>
                <c:pt idx="288">
                  <c:v>106642</c:v>
                </c:pt>
                <c:pt idx="289">
                  <c:v>106842</c:v>
                </c:pt>
                <c:pt idx="290">
                  <c:v>107042</c:v>
                </c:pt>
                <c:pt idx="291">
                  <c:v>107242</c:v>
                </c:pt>
                <c:pt idx="292">
                  <c:v>107442</c:v>
                </c:pt>
                <c:pt idx="293">
                  <c:v>107642</c:v>
                </c:pt>
                <c:pt idx="294">
                  <c:v>107842</c:v>
                </c:pt>
                <c:pt idx="295">
                  <c:v>108042</c:v>
                </c:pt>
                <c:pt idx="296">
                  <c:v>108242</c:v>
                </c:pt>
                <c:pt idx="297">
                  <c:v>108442</c:v>
                </c:pt>
                <c:pt idx="298">
                  <c:v>108642</c:v>
                </c:pt>
                <c:pt idx="299">
                  <c:v>108842</c:v>
                </c:pt>
                <c:pt idx="300">
                  <c:v>109042</c:v>
                </c:pt>
                <c:pt idx="301">
                  <c:v>109242</c:v>
                </c:pt>
                <c:pt idx="302">
                  <c:v>109442</c:v>
                </c:pt>
                <c:pt idx="303">
                  <c:v>109642</c:v>
                </c:pt>
                <c:pt idx="304">
                  <c:v>109842</c:v>
                </c:pt>
                <c:pt idx="305">
                  <c:v>110042</c:v>
                </c:pt>
                <c:pt idx="306">
                  <c:v>110242</c:v>
                </c:pt>
                <c:pt idx="307">
                  <c:v>110442</c:v>
                </c:pt>
                <c:pt idx="308">
                  <c:v>110642</c:v>
                </c:pt>
                <c:pt idx="309">
                  <c:v>110842</c:v>
                </c:pt>
                <c:pt idx="310">
                  <c:v>111042</c:v>
                </c:pt>
                <c:pt idx="311">
                  <c:v>111242</c:v>
                </c:pt>
                <c:pt idx="312">
                  <c:v>111442</c:v>
                </c:pt>
                <c:pt idx="313">
                  <c:v>111642</c:v>
                </c:pt>
                <c:pt idx="314">
                  <c:v>111842</c:v>
                </c:pt>
                <c:pt idx="315">
                  <c:v>112042</c:v>
                </c:pt>
                <c:pt idx="316">
                  <c:v>112242</c:v>
                </c:pt>
                <c:pt idx="317">
                  <c:v>112442</c:v>
                </c:pt>
                <c:pt idx="318">
                  <c:v>112642</c:v>
                </c:pt>
                <c:pt idx="319">
                  <c:v>112842</c:v>
                </c:pt>
                <c:pt idx="320">
                  <c:v>113042</c:v>
                </c:pt>
                <c:pt idx="321">
                  <c:v>113242</c:v>
                </c:pt>
                <c:pt idx="322">
                  <c:v>113442</c:v>
                </c:pt>
                <c:pt idx="323">
                  <c:v>113642</c:v>
                </c:pt>
                <c:pt idx="324">
                  <c:v>113842</c:v>
                </c:pt>
                <c:pt idx="325">
                  <c:v>114042</c:v>
                </c:pt>
                <c:pt idx="326">
                  <c:v>114242</c:v>
                </c:pt>
                <c:pt idx="327">
                  <c:v>114442</c:v>
                </c:pt>
                <c:pt idx="328">
                  <c:v>114642</c:v>
                </c:pt>
                <c:pt idx="329">
                  <c:v>114842</c:v>
                </c:pt>
                <c:pt idx="330">
                  <c:v>115042</c:v>
                </c:pt>
                <c:pt idx="331">
                  <c:v>115242</c:v>
                </c:pt>
                <c:pt idx="332">
                  <c:v>115442</c:v>
                </c:pt>
                <c:pt idx="333">
                  <c:v>115642</c:v>
                </c:pt>
                <c:pt idx="334">
                  <c:v>115842</c:v>
                </c:pt>
                <c:pt idx="335">
                  <c:v>116042</c:v>
                </c:pt>
                <c:pt idx="336">
                  <c:v>116242</c:v>
                </c:pt>
                <c:pt idx="337">
                  <c:v>116442</c:v>
                </c:pt>
                <c:pt idx="338">
                  <c:v>116642</c:v>
                </c:pt>
                <c:pt idx="339">
                  <c:v>116842</c:v>
                </c:pt>
                <c:pt idx="340">
                  <c:v>117042</c:v>
                </c:pt>
                <c:pt idx="341">
                  <c:v>117242</c:v>
                </c:pt>
                <c:pt idx="342">
                  <c:v>117442</c:v>
                </c:pt>
                <c:pt idx="343">
                  <c:v>117642</c:v>
                </c:pt>
                <c:pt idx="344">
                  <c:v>117842</c:v>
                </c:pt>
                <c:pt idx="345">
                  <c:v>118042</c:v>
                </c:pt>
                <c:pt idx="346">
                  <c:v>118242</c:v>
                </c:pt>
                <c:pt idx="347">
                  <c:v>118442</c:v>
                </c:pt>
                <c:pt idx="348">
                  <c:v>118642</c:v>
                </c:pt>
                <c:pt idx="349">
                  <c:v>118842</c:v>
                </c:pt>
                <c:pt idx="350">
                  <c:v>119042</c:v>
                </c:pt>
                <c:pt idx="351">
                  <c:v>119242</c:v>
                </c:pt>
                <c:pt idx="352">
                  <c:v>119442</c:v>
                </c:pt>
                <c:pt idx="353">
                  <c:v>119642</c:v>
                </c:pt>
                <c:pt idx="354">
                  <c:v>119842</c:v>
                </c:pt>
                <c:pt idx="355">
                  <c:v>120042</c:v>
                </c:pt>
                <c:pt idx="356">
                  <c:v>120242</c:v>
                </c:pt>
                <c:pt idx="357">
                  <c:v>120442</c:v>
                </c:pt>
                <c:pt idx="358">
                  <c:v>120642</c:v>
                </c:pt>
                <c:pt idx="359">
                  <c:v>120842</c:v>
                </c:pt>
                <c:pt idx="360">
                  <c:v>121042</c:v>
                </c:pt>
                <c:pt idx="361">
                  <c:v>121242</c:v>
                </c:pt>
                <c:pt idx="362">
                  <c:v>121442</c:v>
                </c:pt>
                <c:pt idx="363">
                  <c:v>121642</c:v>
                </c:pt>
                <c:pt idx="364">
                  <c:v>121842</c:v>
                </c:pt>
                <c:pt idx="365">
                  <c:v>122042</c:v>
                </c:pt>
                <c:pt idx="366">
                  <c:v>122242</c:v>
                </c:pt>
                <c:pt idx="367">
                  <c:v>122442</c:v>
                </c:pt>
                <c:pt idx="368">
                  <c:v>122642</c:v>
                </c:pt>
                <c:pt idx="369">
                  <c:v>122842</c:v>
                </c:pt>
                <c:pt idx="370">
                  <c:v>123042</c:v>
                </c:pt>
                <c:pt idx="371">
                  <c:v>123242</c:v>
                </c:pt>
                <c:pt idx="372">
                  <c:v>123442</c:v>
                </c:pt>
                <c:pt idx="373">
                  <c:v>123642</c:v>
                </c:pt>
                <c:pt idx="374">
                  <c:v>123842</c:v>
                </c:pt>
                <c:pt idx="375">
                  <c:v>124042</c:v>
                </c:pt>
                <c:pt idx="376">
                  <c:v>124242</c:v>
                </c:pt>
                <c:pt idx="377">
                  <c:v>124442</c:v>
                </c:pt>
                <c:pt idx="378">
                  <c:v>124642</c:v>
                </c:pt>
                <c:pt idx="379">
                  <c:v>124842</c:v>
                </c:pt>
                <c:pt idx="380">
                  <c:v>125042</c:v>
                </c:pt>
                <c:pt idx="381">
                  <c:v>125242</c:v>
                </c:pt>
                <c:pt idx="382">
                  <c:v>125442</c:v>
                </c:pt>
                <c:pt idx="383">
                  <c:v>125642</c:v>
                </c:pt>
                <c:pt idx="384">
                  <c:v>125842</c:v>
                </c:pt>
                <c:pt idx="385">
                  <c:v>126042</c:v>
                </c:pt>
                <c:pt idx="386">
                  <c:v>126242</c:v>
                </c:pt>
                <c:pt idx="387">
                  <c:v>126442</c:v>
                </c:pt>
                <c:pt idx="388">
                  <c:v>126642</c:v>
                </c:pt>
                <c:pt idx="389">
                  <c:v>126842</c:v>
                </c:pt>
                <c:pt idx="390">
                  <c:v>127042</c:v>
                </c:pt>
                <c:pt idx="391">
                  <c:v>127242</c:v>
                </c:pt>
                <c:pt idx="392">
                  <c:v>127442</c:v>
                </c:pt>
                <c:pt idx="393">
                  <c:v>127642</c:v>
                </c:pt>
                <c:pt idx="394">
                  <c:v>127842</c:v>
                </c:pt>
                <c:pt idx="395">
                  <c:v>128042</c:v>
                </c:pt>
                <c:pt idx="396">
                  <c:v>128242</c:v>
                </c:pt>
                <c:pt idx="397">
                  <c:v>128442</c:v>
                </c:pt>
                <c:pt idx="398">
                  <c:v>128642</c:v>
                </c:pt>
                <c:pt idx="399">
                  <c:v>128842</c:v>
                </c:pt>
                <c:pt idx="400">
                  <c:v>129042</c:v>
                </c:pt>
                <c:pt idx="401">
                  <c:v>129242</c:v>
                </c:pt>
                <c:pt idx="402">
                  <c:v>129442</c:v>
                </c:pt>
                <c:pt idx="403">
                  <c:v>129642</c:v>
                </c:pt>
                <c:pt idx="404">
                  <c:v>129842</c:v>
                </c:pt>
                <c:pt idx="405">
                  <c:v>130042</c:v>
                </c:pt>
                <c:pt idx="406">
                  <c:v>130242</c:v>
                </c:pt>
                <c:pt idx="407">
                  <c:v>130442</c:v>
                </c:pt>
                <c:pt idx="408">
                  <c:v>130642</c:v>
                </c:pt>
                <c:pt idx="409">
                  <c:v>130842</c:v>
                </c:pt>
                <c:pt idx="410">
                  <c:v>131042</c:v>
                </c:pt>
                <c:pt idx="411">
                  <c:v>131242</c:v>
                </c:pt>
                <c:pt idx="412">
                  <c:v>131442</c:v>
                </c:pt>
                <c:pt idx="413">
                  <c:v>131642</c:v>
                </c:pt>
                <c:pt idx="414">
                  <c:v>131842</c:v>
                </c:pt>
                <c:pt idx="415">
                  <c:v>132042</c:v>
                </c:pt>
                <c:pt idx="416">
                  <c:v>132242</c:v>
                </c:pt>
                <c:pt idx="417">
                  <c:v>132442</c:v>
                </c:pt>
                <c:pt idx="418">
                  <c:v>132642</c:v>
                </c:pt>
                <c:pt idx="419">
                  <c:v>132842</c:v>
                </c:pt>
                <c:pt idx="420">
                  <c:v>133042</c:v>
                </c:pt>
                <c:pt idx="421">
                  <c:v>133242</c:v>
                </c:pt>
                <c:pt idx="422">
                  <c:v>133442</c:v>
                </c:pt>
                <c:pt idx="423">
                  <c:v>133642</c:v>
                </c:pt>
                <c:pt idx="424">
                  <c:v>133842</c:v>
                </c:pt>
                <c:pt idx="425">
                  <c:v>134042</c:v>
                </c:pt>
                <c:pt idx="426">
                  <c:v>134242</c:v>
                </c:pt>
                <c:pt idx="427">
                  <c:v>134442</c:v>
                </c:pt>
                <c:pt idx="428">
                  <c:v>134642</c:v>
                </c:pt>
                <c:pt idx="429">
                  <c:v>134842</c:v>
                </c:pt>
                <c:pt idx="430">
                  <c:v>135042</c:v>
                </c:pt>
                <c:pt idx="431">
                  <c:v>135242</c:v>
                </c:pt>
                <c:pt idx="432">
                  <c:v>135442</c:v>
                </c:pt>
                <c:pt idx="433">
                  <c:v>135642</c:v>
                </c:pt>
                <c:pt idx="434">
                  <c:v>135842</c:v>
                </c:pt>
                <c:pt idx="435">
                  <c:v>136042</c:v>
                </c:pt>
                <c:pt idx="436">
                  <c:v>136242</c:v>
                </c:pt>
                <c:pt idx="437">
                  <c:v>136442</c:v>
                </c:pt>
                <c:pt idx="438">
                  <c:v>136642</c:v>
                </c:pt>
                <c:pt idx="439">
                  <c:v>136842</c:v>
                </c:pt>
                <c:pt idx="440">
                  <c:v>137042</c:v>
                </c:pt>
                <c:pt idx="441">
                  <c:v>137242</c:v>
                </c:pt>
                <c:pt idx="442">
                  <c:v>137442</c:v>
                </c:pt>
                <c:pt idx="443">
                  <c:v>137642</c:v>
                </c:pt>
                <c:pt idx="444">
                  <c:v>137842</c:v>
                </c:pt>
                <c:pt idx="445">
                  <c:v>138042</c:v>
                </c:pt>
                <c:pt idx="446">
                  <c:v>138242</c:v>
                </c:pt>
                <c:pt idx="447">
                  <c:v>138442</c:v>
                </c:pt>
                <c:pt idx="448">
                  <c:v>138642</c:v>
                </c:pt>
                <c:pt idx="449">
                  <c:v>138842</c:v>
                </c:pt>
                <c:pt idx="450">
                  <c:v>139042</c:v>
                </c:pt>
                <c:pt idx="451">
                  <c:v>139242</c:v>
                </c:pt>
                <c:pt idx="452">
                  <c:v>139442</c:v>
                </c:pt>
                <c:pt idx="453">
                  <c:v>139642</c:v>
                </c:pt>
                <c:pt idx="454">
                  <c:v>139842</c:v>
                </c:pt>
                <c:pt idx="455">
                  <c:v>140042</c:v>
                </c:pt>
                <c:pt idx="456">
                  <c:v>140242</c:v>
                </c:pt>
                <c:pt idx="457">
                  <c:v>140442</c:v>
                </c:pt>
                <c:pt idx="458">
                  <c:v>140642</c:v>
                </c:pt>
                <c:pt idx="459">
                  <c:v>140842</c:v>
                </c:pt>
                <c:pt idx="460">
                  <c:v>141042</c:v>
                </c:pt>
              </c:numCache>
            </c:numRef>
          </c:cat>
          <c:val>
            <c:numRef>
              <c:f>Chart!$I$45:$I$505</c:f>
              <c:numCache>
                <c:formatCode>0.00%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0.15000000000000002</c:v>
                </c:pt>
                <c:pt idx="85">
                  <c:v>0.15000000000000002</c:v>
                </c:pt>
                <c:pt idx="86">
                  <c:v>0.15000000000000002</c:v>
                </c:pt>
                <c:pt idx="87">
                  <c:v>0.15000000000000002</c:v>
                </c:pt>
                <c:pt idx="88">
                  <c:v>0.15000000000000002</c:v>
                </c:pt>
                <c:pt idx="89">
                  <c:v>0.15000000000000002</c:v>
                </c:pt>
                <c:pt idx="90">
                  <c:v>0.15000000000000002</c:v>
                </c:pt>
                <c:pt idx="91">
                  <c:v>0.15000000000000002</c:v>
                </c:pt>
                <c:pt idx="92">
                  <c:v>0.15000000000000002</c:v>
                </c:pt>
                <c:pt idx="93">
                  <c:v>0.15000000000000002</c:v>
                </c:pt>
                <c:pt idx="94">
                  <c:v>0.15000000000000002</c:v>
                </c:pt>
                <c:pt idx="95">
                  <c:v>0.15000000000000002</c:v>
                </c:pt>
                <c:pt idx="96">
                  <c:v>0.15000000000000002</c:v>
                </c:pt>
                <c:pt idx="97">
                  <c:v>0.15000000000000002</c:v>
                </c:pt>
                <c:pt idx="98">
                  <c:v>0.18500000000000003</c:v>
                </c:pt>
                <c:pt idx="99">
                  <c:v>0.18500000000000003</c:v>
                </c:pt>
                <c:pt idx="100">
                  <c:v>0.18500000000000003</c:v>
                </c:pt>
                <c:pt idx="101">
                  <c:v>0.18500000000000003</c:v>
                </c:pt>
                <c:pt idx="102">
                  <c:v>0.18500000000000003</c:v>
                </c:pt>
                <c:pt idx="103">
                  <c:v>0.18500000000000003</c:v>
                </c:pt>
                <c:pt idx="104">
                  <c:v>0.18500000000000003</c:v>
                </c:pt>
                <c:pt idx="105">
                  <c:v>0.18500000000000003</c:v>
                </c:pt>
                <c:pt idx="106">
                  <c:v>0.18500000000000003</c:v>
                </c:pt>
                <c:pt idx="107">
                  <c:v>0.18500000000000003</c:v>
                </c:pt>
                <c:pt idx="108">
                  <c:v>0.18500000000000003</c:v>
                </c:pt>
                <c:pt idx="109">
                  <c:v>0.18500000000000003</c:v>
                </c:pt>
                <c:pt idx="110">
                  <c:v>0.18500000000000003</c:v>
                </c:pt>
                <c:pt idx="111">
                  <c:v>0.18500000000000003</c:v>
                </c:pt>
                <c:pt idx="112">
                  <c:v>0.18500000000000003</c:v>
                </c:pt>
                <c:pt idx="113">
                  <c:v>0.18500000000000003</c:v>
                </c:pt>
                <c:pt idx="114">
                  <c:v>0.18500000000000003</c:v>
                </c:pt>
                <c:pt idx="115">
                  <c:v>0.18500000000000003</c:v>
                </c:pt>
                <c:pt idx="116">
                  <c:v>0.18500000000000003</c:v>
                </c:pt>
                <c:pt idx="117">
                  <c:v>0.18500000000000003</c:v>
                </c:pt>
                <c:pt idx="118">
                  <c:v>0.18500000000000003</c:v>
                </c:pt>
                <c:pt idx="119">
                  <c:v>0.18500000000000003</c:v>
                </c:pt>
                <c:pt idx="120">
                  <c:v>0.18500000000000003</c:v>
                </c:pt>
                <c:pt idx="121">
                  <c:v>0.18500000000000003</c:v>
                </c:pt>
                <c:pt idx="122">
                  <c:v>0.18500000000000003</c:v>
                </c:pt>
                <c:pt idx="123">
                  <c:v>0.18500000000000003</c:v>
                </c:pt>
                <c:pt idx="124">
                  <c:v>0.18500000000000003</c:v>
                </c:pt>
                <c:pt idx="125">
                  <c:v>0.18500000000000003</c:v>
                </c:pt>
                <c:pt idx="126">
                  <c:v>0.18500000000000003</c:v>
                </c:pt>
                <c:pt idx="127">
                  <c:v>0.18500000000000003</c:v>
                </c:pt>
                <c:pt idx="128">
                  <c:v>0.18500000000000003</c:v>
                </c:pt>
                <c:pt idx="129">
                  <c:v>0.18500000000000003</c:v>
                </c:pt>
                <c:pt idx="130">
                  <c:v>0.18500000000000003</c:v>
                </c:pt>
                <c:pt idx="131">
                  <c:v>0.18500000000000003</c:v>
                </c:pt>
                <c:pt idx="132">
                  <c:v>0.18500000000000003</c:v>
                </c:pt>
                <c:pt idx="133">
                  <c:v>0.27750000000000002</c:v>
                </c:pt>
                <c:pt idx="134">
                  <c:v>0.27750000000000002</c:v>
                </c:pt>
                <c:pt idx="135">
                  <c:v>0.27750000000000002</c:v>
                </c:pt>
                <c:pt idx="136">
                  <c:v>0.27750000000000002</c:v>
                </c:pt>
                <c:pt idx="137">
                  <c:v>0.27750000000000002</c:v>
                </c:pt>
                <c:pt idx="138">
                  <c:v>0.27750000000000002</c:v>
                </c:pt>
                <c:pt idx="139">
                  <c:v>0.27750000000000002</c:v>
                </c:pt>
                <c:pt idx="140">
                  <c:v>0.27750000000000002</c:v>
                </c:pt>
                <c:pt idx="141">
                  <c:v>0.27750000000000002</c:v>
                </c:pt>
                <c:pt idx="142">
                  <c:v>0.27750000000000002</c:v>
                </c:pt>
                <c:pt idx="143">
                  <c:v>0.27750000000000002</c:v>
                </c:pt>
                <c:pt idx="144">
                  <c:v>0.27750000000000002</c:v>
                </c:pt>
                <c:pt idx="145">
                  <c:v>0.27750000000000002</c:v>
                </c:pt>
                <c:pt idx="146">
                  <c:v>0.27750000000000002</c:v>
                </c:pt>
                <c:pt idx="147">
                  <c:v>0.27750000000000002</c:v>
                </c:pt>
                <c:pt idx="148">
                  <c:v>0.27750000000000002</c:v>
                </c:pt>
                <c:pt idx="149">
                  <c:v>0.27750000000000002</c:v>
                </c:pt>
                <c:pt idx="150">
                  <c:v>0.27750000000000002</c:v>
                </c:pt>
                <c:pt idx="151">
                  <c:v>0.27750000000000002</c:v>
                </c:pt>
                <c:pt idx="152">
                  <c:v>0.27750000000000002</c:v>
                </c:pt>
                <c:pt idx="153">
                  <c:v>0.27750000000000002</c:v>
                </c:pt>
                <c:pt idx="154">
                  <c:v>0.27750000000000002</c:v>
                </c:pt>
                <c:pt idx="155">
                  <c:v>0.27750000000000002</c:v>
                </c:pt>
                <c:pt idx="156">
                  <c:v>0.27750000000000002</c:v>
                </c:pt>
                <c:pt idx="157">
                  <c:v>0.27750000000000002</c:v>
                </c:pt>
                <c:pt idx="158">
                  <c:v>0.27750000000000002</c:v>
                </c:pt>
                <c:pt idx="159">
                  <c:v>0.27750000000000002</c:v>
                </c:pt>
                <c:pt idx="160">
                  <c:v>0.27750000000000002</c:v>
                </c:pt>
                <c:pt idx="161">
                  <c:v>0.27750000000000002</c:v>
                </c:pt>
                <c:pt idx="162">
                  <c:v>0.27750000000000002</c:v>
                </c:pt>
                <c:pt idx="163">
                  <c:v>0.27750000000000002</c:v>
                </c:pt>
                <c:pt idx="164">
                  <c:v>0.27750000000000002</c:v>
                </c:pt>
                <c:pt idx="165">
                  <c:v>0.27750000000000002</c:v>
                </c:pt>
                <c:pt idx="166">
                  <c:v>0.27750000000000002</c:v>
                </c:pt>
                <c:pt idx="167">
                  <c:v>0.27750000000000002</c:v>
                </c:pt>
                <c:pt idx="168">
                  <c:v>0.27750000000000002</c:v>
                </c:pt>
                <c:pt idx="169">
                  <c:v>0.27750000000000002</c:v>
                </c:pt>
                <c:pt idx="170">
                  <c:v>0.27750000000000002</c:v>
                </c:pt>
                <c:pt idx="171">
                  <c:v>0.27750000000000002</c:v>
                </c:pt>
                <c:pt idx="172">
                  <c:v>0.27750000000000002</c:v>
                </c:pt>
                <c:pt idx="173">
                  <c:v>0.27750000000000002</c:v>
                </c:pt>
                <c:pt idx="174">
                  <c:v>0.27750000000000002</c:v>
                </c:pt>
                <c:pt idx="175">
                  <c:v>0.27750000000000002</c:v>
                </c:pt>
                <c:pt idx="176">
                  <c:v>0.27750000000000002</c:v>
                </c:pt>
                <c:pt idx="177">
                  <c:v>0.27750000000000002</c:v>
                </c:pt>
                <c:pt idx="178">
                  <c:v>0.27750000000000002</c:v>
                </c:pt>
                <c:pt idx="179">
                  <c:v>0.27750000000000002</c:v>
                </c:pt>
                <c:pt idx="180">
                  <c:v>0.27750000000000002</c:v>
                </c:pt>
                <c:pt idx="181">
                  <c:v>0.27750000000000002</c:v>
                </c:pt>
                <c:pt idx="182">
                  <c:v>0.27750000000000002</c:v>
                </c:pt>
                <c:pt idx="183">
                  <c:v>0.27750000000000002</c:v>
                </c:pt>
                <c:pt idx="184">
                  <c:v>0.27750000000000002</c:v>
                </c:pt>
                <c:pt idx="185">
                  <c:v>0.27750000000000002</c:v>
                </c:pt>
                <c:pt idx="186">
                  <c:v>0.27750000000000002</c:v>
                </c:pt>
                <c:pt idx="187">
                  <c:v>0.27750000000000002</c:v>
                </c:pt>
                <c:pt idx="188">
                  <c:v>0.27750000000000002</c:v>
                </c:pt>
                <c:pt idx="189">
                  <c:v>0.27750000000000002</c:v>
                </c:pt>
                <c:pt idx="190">
                  <c:v>0.27750000000000002</c:v>
                </c:pt>
                <c:pt idx="191">
                  <c:v>0.27750000000000002</c:v>
                </c:pt>
                <c:pt idx="192">
                  <c:v>0.27750000000000002</c:v>
                </c:pt>
                <c:pt idx="193">
                  <c:v>0.27750000000000002</c:v>
                </c:pt>
                <c:pt idx="194">
                  <c:v>0.27750000000000002</c:v>
                </c:pt>
                <c:pt idx="195">
                  <c:v>0.27750000000000002</c:v>
                </c:pt>
                <c:pt idx="196">
                  <c:v>0.27750000000000002</c:v>
                </c:pt>
                <c:pt idx="197">
                  <c:v>0.27750000000000002</c:v>
                </c:pt>
                <c:pt idx="198">
                  <c:v>0.27750000000000002</c:v>
                </c:pt>
                <c:pt idx="199">
                  <c:v>0.27750000000000002</c:v>
                </c:pt>
                <c:pt idx="200">
                  <c:v>0.27750000000000002</c:v>
                </c:pt>
                <c:pt idx="201">
                  <c:v>0.27750000000000002</c:v>
                </c:pt>
                <c:pt idx="202">
                  <c:v>0.27750000000000002</c:v>
                </c:pt>
                <c:pt idx="203">
                  <c:v>0.27750000000000002</c:v>
                </c:pt>
                <c:pt idx="204">
                  <c:v>0.27750000000000002</c:v>
                </c:pt>
                <c:pt idx="205">
                  <c:v>0.27750000000000002</c:v>
                </c:pt>
                <c:pt idx="206">
                  <c:v>0.27750000000000002</c:v>
                </c:pt>
                <c:pt idx="207">
                  <c:v>0.27750000000000002</c:v>
                </c:pt>
                <c:pt idx="208">
                  <c:v>0.27750000000000002</c:v>
                </c:pt>
                <c:pt idx="209">
                  <c:v>0.27750000000000002</c:v>
                </c:pt>
                <c:pt idx="210">
                  <c:v>0.27750000000000002</c:v>
                </c:pt>
                <c:pt idx="211">
                  <c:v>0.27750000000000002</c:v>
                </c:pt>
                <c:pt idx="212">
                  <c:v>0.27750000000000002</c:v>
                </c:pt>
                <c:pt idx="213">
                  <c:v>0.27750000000000002</c:v>
                </c:pt>
                <c:pt idx="214">
                  <c:v>0.27750000000000002</c:v>
                </c:pt>
                <c:pt idx="215">
                  <c:v>0.27750000000000002</c:v>
                </c:pt>
                <c:pt idx="216">
                  <c:v>0.27750000000000002</c:v>
                </c:pt>
                <c:pt idx="217">
                  <c:v>0.27750000000000002</c:v>
                </c:pt>
                <c:pt idx="218">
                  <c:v>0.27750000000000002</c:v>
                </c:pt>
                <c:pt idx="219">
                  <c:v>0.27750000000000002</c:v>
                </c:pt>
                <c:pt idx="220">
                  <c:v>0.27750000000000002</c:v>
                </c:pt>
                <c:pt idx="221">
                  <c:v>0.27750000000000002</c:v>
                </c:pt>
                <c:pt idx="222">
                  <c:v>0.27750000000000002</c:v>
                </c:pt>
                <c:pt idx="223">
                  <c:v>0.27750000000000002</c:v>
                </c:pt>
                <c:pt idx="224">
                  <c:v>0.27750000000000002</c:v>
                </c:pt>
                <c:pt idx="225">
                  <c:v>0.27750000000000002</c:v>
                </c:pt>
                <c:pt idx="226">
                  <c:v>0.27750000000000002</c:v>
                </c:pt>
                <c:pt idx="227">
                  <c:v>0.27750000000000002</c:v>
                </c:pt>
                <c:pt idx="228">
                  <c:v>0.27750000000000002</c:v>
                </c:pt>
                <c:pt idx="229">
                  <c:v>0.27750000000000002</c:v>
                </c:pt>
                <c:pt idx="230">
                  <c:v>0.27750000000000002</c:v>
                </c:pt>
                <c:pt idx="231">
                  <c:v>0.27750000000000002</c:v>
                </c:pt>
                <c:pt idx="232">
                  <c:v>0.27750000000000002</c:v>
                </c:pt>
                <c:pt idx="233">
                  <c:v>0.27750000000000002</c:v>
                </c:pt>
                <c:pt idx="234">
                  <c:v>0.27750000000000002</c:v>
                </c:pt>
                <c:pt idx="235">
                  <c:v>0.27750000000000002</c:v>
                </c:pt>
                <c:pt idx="236">
                  <c:v>0.27750000000000002</c:v>
                </c:pt>
                <c:pt idx="237">
                  <c:v>0.27750000000000002</c:v>
                </c:pt>
                <c:pt idx="238">
                  <c:v>0.27750000000000002</c:v>
                </c:pt>
                <c:pt idx="239">
                  <c:v>0.27750000000000002</c:v>
                </c:pt>
                <c:pt idx="240">
                  <c:v>0.27750000000000002</c:v>
                </c:pt>
                <c:pt idx="241">
                  <c:v>0.27750000000000002</c:v>
                </c:pt>
                <c:pt idx="242">
                  <c:v>0.27750000000000002</c:v>
                </c:pt>
                <c:pt idx="243">
                  <c:v>0.27750000000000002</c:v>
                </c:pt>
                <c:pt idx="244">
                  <c:v>0.27750000000000002</c:v>
                </c:pt>
                <c:pt idx="245">
                  <c:v>0.27750000000000002</c:v>
                </c:pt>
                <c:pt idx="246">
                  <c:v>0.27750000000000002</c:v>
                </c:pt>
                <c:pt idx="247">
                  <c:v>0.27750000000000002</c:v>
                </c:pt>
                <c:pt idx="248">
                  <c:v>0.27750000000000002</c:v>
                </c:pt>
                <c:pt idx="249">
                  <c:v>0.27750000000000002</c:v>
                </c:pt>
                <c:pt idx="250">
                  <c:v>0.27750000000000002</c:v>
                </c:pt>
                <c:pt idx="251">
                  <c:v>0.27750000000000002</c:v>
                </c:pt>
                <c:pt idx="252">
                  <c:v>0.27750000000000002</c:v>
                </c:pt>
                <c:pt idx="253">
                  <c:v>0.27750000000000002</c:v>
                </c:pt>
                <c:pt idx="254">
                  <c:v>0.27750000000000002</c:v>
                </c:pt>
                <c:pt idx="255">
                  <c:v>0.27750000000000002</c:v>
                </c:pt>
                <c:pt idx="256">
                  <c:v>0.27750000000000002</c:v>
                </c:pt>
                <c:pt idx="257">
                  <c:v>0.27750000000000002</c:v>
                </c:pt>
                <c:pt idx="258">
                  <c:v>0.27750000000000002</c:v>
                </c:pt>
                <c:pt idx="259">
                  <c:v>0.27750000000000002</c:v>
                </c:pt>
                <c:pt idx="260">
                  <c:v>0.27750000000000002</c:v>
                </c:pt>
                <c:pt idx="261">
                  <c:v>0.27750000000000002</c:v>
                </c:pt>
                <c:pt idx="262">
                  <c:v>0.27750000000000002</c:v>
                </c:pt>
                <c:pt idx="263">
                  <c:v>0.27750000000000002</c:v>
                </c:pt>
                <c:pt idx="264">
                  <c:v>0.27750000000000002</c:v>
                </c:pt>
                <c:pt idx="265">
                  <c:v>0.27750000000000002</c:v>
                </c:pt>
                <c:pt idx="266">
                  <c:v>0.27750000000000002</c:v>
                </c:pt>
                <c:pt idx="267">
                  <c:v>0.27750000000000002</c:v>
                </c:pt>
                <c:pt idx="268">
                  <c:v>0.27750000000000002</c:v>
                </c:pt>
                <c:pt idx="269">
                  <c:v>0.27750000000000002</c:v>
                </c:pt>
                <c:pt idx="270">
                  <c:v>0.27750000000000002</c:v>
                </c:pt>
                <c:pt idx="271">
                  <c:v>0.27750000000000002</c:v>
                </c:pt>
                <c:pt idx="272">
                  <c:v>0.27750000000000002</c:v>
                </c:pt>
                <c:pt idx="273">
                  <c:v>0.46250000000000002</c:v>
                </c:pt>
                <c:pt idx="274">
                  <c:v>0.46250000000000002</c:v>
                </c:pt>
                <c:pt idx="275">
                  <c:v>0.46250000000000002</c:v>
                </c:pt>
                <c:pt idx="276">
                  <c:v>0.46250000000000002</c:v>
                </c:pt>
                <c:pt idx="277">
                  <c:v>0.46250000000000002</c:v>
                </c:pt>
                <c:pt idx="278">
                  <c:v>0.46250000000000002</c:v>
                </c:pt>
                <c:pt idx="279">
                  <c:v>0.46250000000000002</c:v>
                </c:pt>
                <c:pt idx="280">
                  <c:v>0.46250000000000002</c:v>
                </c:pt>
                <c:pt idx="281">
                  <c:v>0.46250000000000002</c:v>
                </c:pt>
                <c:pt idx="282">
                  <c:v>0.46250000000000002</c:v>
                </c:pt>
                <c:pt idx="283">
                  <c:v>0.46250000000000002</c:v>
                </c:pt>
                <c:pt idx="284">
                  <c:v>0.46250000000000002</c:v>
                </c:pt>
                <c:pt idx="285">
                  <c:v>0.46250000000000002</c:v>
                </c:pt>
                <c:pt idx="286">
                  <c:v>0.46250000000000002</c:v>
                </c:pt>
                <c:pt idx="287">
                  <c:v>0.46250000000000002</c:v>
                </c:pt>
                <c:pt idx="288">
                  <c:v>0.46250000000000002</c:v>
                </c:pt>
                <c:pt idx="289">
                  <c:v>0.46250000000000002</c:v>
                </c:pt>
                <c:pt idx="290">
                  <c:v>0.46250000000000002</c:v>
                </c:pt>
                <c:pt idx="291">
                  <c:v>0.46250000000000002</c:v>
                </c:pt>
                <c:pt idx="292">
                  <c:v>0.46250000000000002</c:v>
                </c:pt>
                <c:pt idx="293">
                  <c:v>0.46250000000000002</c:v>
                </c:pt>
                <c:pt idx="294">
                  <c:v>0.46250000000000002</c:v>
                </c:pt>
                <c:pt idx="295">
                  <c:v>0.46250000000000002</c:v>
                </c:pt>
                <c:pt idx="296">
                  <c:v>0.46250000000000002</c:v>
                </c:pt>
                <c:pt idx="297">
                  <c:v>0.46250000000000002</c:v>
                </c:pt>
                <c:pt idx="298">
                  <c:v>0.46250000000000002</c:v>
                </c:pt>
                <c:pt idx="299">
                  <c:v>0.46250000000000002</c:v>
                </c:pt>
                <c:pt idx="300">
                  <c:v>0.46250000000000002</c:v>
                </c:pt>
                <c:pt idx="301">
                  <c:v>0.46250000000000002</c:v>
                </c:pt>
                <c:pt idx="302">
                  <c:v>0.46250000000000002</c:v>
                </c:pt>
                <c:pt idx="303">
                  <c:v>0.46250000000000002</c:v>
                </c:pt>
                <c:pt idx="304">
                  <c:v>0.46250000000000002</c:v>
                </c:pt>
                <c:pt idx="305">
                  <c:v>0.46250000000000002</c:v>
                </c:pt>
                <c:pt idx="306">
                  <c:v>0.46250000000000002</c:v>
                </c:pt>
                <c:pt idx="307">
                  <c:v>0.46250000000000002</c:v>
                </c:pt>
                <c:pt idx="308">
                  <c:v>0.25</c:v>
                </c:pt>
                <c:pt idx="309">
                  <c:v>0.25</c:v>
                </c:pt>
                <c:pt idx="310">
                  <c:v>0.25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0.25</c:v>
                </c:pt>
                <c:pt idx="317">
                  <c:v>0.25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0.25</c:v>
                </c:pt>
                <c:pt idx="324">
                  <c:v>0.25</c:v>
                </c:pt>
                <c:pt idx="325">
                  <c:v>0.25</c:v>
                </c:pt>
                <c:pt idx="326">
                  <c:v>0.25</c:v>
                </c:pt>
                <c:pt idx="327">
                  <c:v>0.25</c:v>
                </c:pt>
                <c:pt idx="328">
                  <c:v>0.25</c:v>
                </c:pt>
                <c:pt idx="329">
                  <c:v>0.25</c:v>
                </c:pt>
                <c:pt idx="330">
                  <c:v>0.25</c:v>
                </c:pt>
                <c:pt idx="331">
                  <c:v>0.25</c:v>
                </c:pt>
                <c:pt idx="332">
                  <c:v>0.25</c:v>
                </c:pt>
                <c:pt idx="333">
                  <c:v>0.25</c:v>
                </c:pt>
                <c:pt idx="334">
                  <c:v>0.25</c:v>
                </c:pt>
                <c:pt idx="335">
                  <c:v>0.25</c:v>
                </c:pt>
                <c:pt idx="336">
                  <c:v>0.25</c:v>
                </c:pt>
                <c:pt idx="337">
                  <c:v>0.25</c:v>
                </c:pt>
                <c:pt idx="338">
                  <c:v>0.25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0.25</c:v>
                </c:pt>
                <c:pt idx="343">
                  <c:v>0.25</c:v>
                </c:pt>
                <c:pt idx="344">
                  <c:v>0.25</c:v>
                </c:pt>
                <c:pt idx="345">
                  <c:v>0.25</c:v>
                </c:pt>
                <c:pt idx="346">
                  <c:v>0.25</c:v>
                </c:pt>
                <c:pt idx="347">
                  <c:v>0.25</c:v>
                </c:pt>
                <c:pt idx="348">
                  <c:v>0.25</c:v>
                </c:pt>
                <c:pt idx="349">
                  <c:v>0.25</c:v>
                </c:pt>
                <c:pt idx="350">
                  <c:v>0.25</c:v>
                </c:pt>
                <c:pt idx="351">
                  <c:v>0.25</c:v>
                </c:pt>
                <c:pt idx="352">
                  <c:v>0.25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0.25</c:v>
                </c:pt>
                <c:pt idx="359">
                  <c:v>0.25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0.25</c:v>
                </c:pt>
                <c:pt idx="366">
                  <c:v>0.25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0.25</c:v>
                </c:pt>
                <c:pt idx="373">
                  <c:v>0.25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0.25</c:v>
                </c:pt>
                <c:pt idx="380">
                  <c:v>0.25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0.25</c:v>
                </c:pt>
                <c:pt idx="387">
                  <c:v>0.25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0.25</c:v>
                </c:pt>
                <c:pt idx="394">
                  <c:v>0.25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</c:numCache>
            </c:numRef>
          </c:val>
        </c:ser>
        <c:ser>
          <c:idx val="2"/>
          <c:order val="1"/>
          <c:tx>
            <c:v>MyIncome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Chart!$K$45:$K$505</c:f>
              <c:numCache>
                <c:formatCode>"$"#,##0</c:formatCode>
                <c:ptCount val="461"/>
                <c:pt idx="0">
                  <c:v>49042</c:v>
                </c:pt>
                <c:pt idx="1">
                  <c:v>49242</c:v>
                </c:pt>
                <c:pt idx="2">
                  <c:v>49442</c:v>
                </c:pt>
                <c:pt idx="3">
                  <c:v>49642</c:v>
                </c:pt>
                <c:pt idx="4">
                  <c:v>49842</c:v>
                </c:pt>
                <c:pt idx="5">
                  <c:v>50042</c:v>
                </c:pt>
                <c:pt idx="6">
                  <c:v>50242</c:v>
                </c:pt>
                <c:pt idx="7">
                  <c:v>50442</c:v>
                </c:pt>
                <c:pt idx="8">
                  <c:v>50642</c:v>
                </c:pt>
                <c:pt idx="9">
                  <c:v>50842</c:v>
                </c:pt>
                <c:pt idx="10">
                  <c:v>51042</c:v>
                </c:pt>
                <c:pt idx="11">
                  <c:v>51242</c:v>
                </c:pt>
                <c:pt idx="12">
                  <c:v>51442</c:v>
                </c:pt>
                <c:pt idx="13">
                  <c:v>51642</c:v>
                </c:pt>
                <c:pt idx="14">
                  <c:v>51842</c:v>
                </c:pt>
                <c:pt idx="15">
                  <c:v>52042</c:v>
                </c:pt>
                <c:pt idx="16">
                  <c:v>52242</c:v>
                </c:pt>
                <c:pt idx="17">
                  <c:v>52442</c:v>
                </c:pt>
                <c:pt idx="18">
                  <c:v>52642</c:v>
                </c:pt>
                <c:pt idx="19">
                  <c:v>52842</c:v>
                </c:pt>
                <c:pt idx="20">
                  <c:v>53042</c:v>
                </c:pt>
                <c:pt idx="21">
                  <c:v>53242</c:v>
                </c:pt>
                <c:pt idx="22">
                  <c:v>53442</c:v>
                </c:pt>
                <c:pt idx="23">
                  <c:v>53642</c:v>
                </c:pt>
                <c:pt idx="24">
                  <c:v>53842</c:v>
                </c:pt>
                <c:pt idx="25">
                  <c:v>54042</c:v>
                </c:pt>
                <c:pt idx="26">
                  <c:v>54242</c:v>
                </c:pt>
                <c:pt idx="27">
                  <c:v>54442</c:v>
                </c:pt>
                <c:pt idx="28">
                  <c:v>54642</c:v>
                </c:pt>
                <c:pt idx="29">
                  <c:v>54842</c:v>
                </c:pt>
                <c:pt idx="30">
                  <c:v>55042</c:v>
                </c:pt>
                <c:pt idx="31">
                  <c:v>55242</c:v>
                </c:pt>
                <c:pt idx="32">
                  <c:v>55442</c:v>
                </c:pt>
                <c:pt idx="33">
                  <c:v>55642</c:v>
                </c:pt>
                <c:pt idx="34">
                  <c:v>55842</c:v>
                </c:pt>
                <c:pt idx="35">
                  <c:v>56042</c:v>
                </c:pt>
                <c:pt idx="36">
                  <c:v>56242</c:v>
                </c:pt>
                <c:pt idx="37">
                  <c:v>56442</c:v>
                </c:pt>
                <c:pt idx="38">
                  <c:v>56642</c:v>
                </c:pt>
                <c:pt idx="39">
                  <c:v>56842</c:v>
                </c:pt>
                <c:pt idx="40">
                  <c:v>57042</c:v>
                </c:pt>
                <c:pt idx="41">
                  <c:v>57242</c:v>
                </c:pt>
                <c:pt idx="42">
                  <c:v>57442</c:v>
                </c:pt>
                <c:pt idx="43">
                  <c:v>57642</c:v>
                </c:pt>
                <c:pt idx="44">
                  <c:v>57842</c:v>
                </c:pt>
                <c:pt idx="45">
                  <c:v>58042</c:v>
                </c:pt>
                <c:pt idx="46">
                  <c:v>58242</c:v>
                </c:pt>
                <c:pt idx="47">
                  <c:v>58442</c:v>
                </c:pt>
                <c:pt idx="48">
                  <c:v>58642</c:v>
                </c:pt>
                <c:pt idx="49">
                  <c:v>58842</c:v>
                </c:pt>
                <c:pt idx="50">
                  <c:v>59042</c:v>
                </c:pt>
                <c:pt idx="51">
                  <c:v>59242</c:v>
                </c:pt>
                <c:pt idx="52">
                  <c:v>59442</c:v>
                </c:pt>
                <c:pt idx="53">
                  <c:v>59642</c:v>
                </c:pt>
                <c:pt idx="54">
                  <c:v>59842</c:v>
                </c:pt>
                <c:pt idx="55">
                  <c:v>60042</c:v>
                </c:pt>
                <c:pt idx="56">
                  <c:v>60242</c:v>
                </c:pt>
                <c:pt idx="57">
                  <c:v>60442</c:v>
                </c:pt>
                <c:pt idx="58">
                  <c:v>60642</c:v>
                </c:pt>
                <c:pt idx="59">
                  <c:v>60842</c:v>
                </c:pt>
                <c:pt idx="60">
                  <c:v>61042</c:v>
                </c:pt>
                <c:pt idx="61">
                  <c:v>61242</c:v>
                </c:pt>
                <c:pt idx="62">
                  <c:v>61442</c:v>
                </c:pt>
                <c:pt idx="63">
                  <c:v>61642</c:v>
                </c:pt>
                <c:pt idx="64">
                  <c:v>61842</c:v>
                </c:pt>
                <c:pt idx="65">
                  <c:v>62042</c:v>
                </c:pt>
                <c:pt idx="66">
                  <c:v>62242</c:v>
                </c:pt>
                <c:pt idx="67">
                  <c:v>62442</c:v>
                </c:pt>
                <c:pt idx="68">
                  <c:v>62642</c:v>
                </c:pt>
                <c:pt idx="69">
                  <c:v>62842</c:v>
                </c:pt>
                <c:pt idx="70">
                  <c:v>63042</c:v>
                </c:pt>
                <c:pt idx="71">
                  <c:v>63242</c:v>
                </c:pt>
                <c:pt idx="72">
                  <c:v>63442</c:v>
                </c:pt>
                <c:pt idx="73">
                  <c:v>63642</c:v>
                </c:pt>
                <c:pt idx="74">
                  <c:v>63842</c:v>
                </c:pt>
                <c:pt idx="75">
                  <c:v>64042</c:v>
                </c:pt>
                <c:pt idx="76">
                  <c:v>64242</c:v>
                </c:pt>
                <c:pt idx="77">
                  <c:v>64442</c:v>
                </c:pt>
                <c:pt idx="78">
                  <c:v>64642</c:v>
                </c:pt>
                <c:pt idx="79">
                  <c:v>64842</c:v>
                </c:pt>
                <c:pt idx="80">
                  <c:v>65042</c:v>
                </c:pt>
                <c:pt idx="81">
                  <c:v>65242</c:v>
                </c:pt>
                <c:pt idx="82">
                  <c:v>65442</c:v>
                </c:pt>
                <c:pt idx="83">
                  <c:v>65642</c:v>
                </c:pt>
                <c:pt idx="84">
                  <c:v>65842</c:v>
                </c:pt>
                <c:pt idx="85">
                  <c:v>66042</c:v>
                </c:pt>
                <c:pt idx="86">
                  <c:v>66242</c:v>
                </c:pt>
                <c:pt idx="87">
                  <c:v>66442</c:v>
                </c:pt>
                <c:pt idx="88">
                  <c:v>66642</c:v>
                </c:pt>
                <c:pt idx="89">
                  <c:v>66842</c:v>
                </c:pt>
                <c:pt idx="90">
                  <c:v>67042</c:v>
                </c:pt>
                <c:pt idx="91">
                  <c:v>67242</c:v>
                </c:pt>
                <c:pt idx="92">
                  <c:v>67442</c:v>
                </c:pt>
                <c:pt idx="93">
                  <c:v>67642</c:v>
                </c:pt>
                <c:pt idx="94">
                  <c:v>67842</c:v>
                </c:pt>
                <c:pt idx="95">
                  <c:v>68042</c:v>
                </c:pt>
                <c:pt idx="96">
                  <c:v>68242</c:v>
                </c:pt>
                <c:pt idx="97">
                  <c:v>68442</c:v>
                </c:pt>
                <c:pt idx="98">
                  <c:v>68642</c:v>
                </c:pt>
                <c:pt idx="99">
                  <c:v>68842</c:v>
                </c:pt>
                <c:pt idx="100">
                  <c:v>69042</c:v>
                </c:pt>
                <c:pt idx="101">
                  <c:v>69242</c:v>
                </c:pt>
                <c:pt idx="102">
                  <c:v>69442</c:v>
                </c:pt>
                <c:pt idx="103">
                  <c:v>69642</c:v>
                </c:pt>
                <c:pt idx="104">
                  <c:v>69842</c:v>
                </c:pt>
                <c:pt idx="105">
                  <c:v>70042</c:v>
                </c:pt>
                <c:pt idx="106">
                  <c:v>70242</c:v>
                </c:pt>
                <c:pt idx="107">
                  <c:v>70442</c:v>
                </c:pt>
                <c:pt idx="108">
                  <c:v>70642</c:v>
                </c:pt>
                <c:pt idx="109">
                  <c:v>70842</c:v>
                </c:pt>
                <c:pt idx="110">
                  <c:v>71042</c:v>
                </c:pt>
                <c:pt idx="111">
                  <c:v>71242</c:v>
                </c:pt>
                <c:pt idx="112">
                  <c:v>71442</c:v>
                </c:pt>
                <c:pt idx="113">
                  <c:v>71642</c:v>
                </c:pt>
                <c:pt idx="114">
                  <c:v>71842</c:v>
                </c:pt>
                <c:pt idx="115">
                  <c:v>72042</c:v>
                </c:pt>
                <c:pt idx="116">
                  <c:v>72242</c:v>
                </c:pt>
                <c:pt idx="117">
                  <c:v>72442</c:v>
                </c:pt>
                <c:pt idx="118">
                  <c:v>72642</c:v>
                </c:pt>
                <c:pt idx="119">
                  <c:v>72842</c:v>
                </c:pt>
                <c:pt idx="120">
                  <c:v>73042</c:v>
                </c:pt>
                <c:pt idx="121">
                  <c:v>73242</c:v>
                </c:pt>
                <c:pt idx="122">
                  <c:v>73442</c:v>
                </c:pt>
                <c:pt idx="123">
                  <c:v>73642</c:v>
                </c:pt>
                <c:pt idx="124">
                  <c:v>73842</c:v>
                </c:pt>
                <c:pt idx="125">
                  <c:v>74042</c:v>
                </c:pt>
                <c:pt idx="126">
                  <c:v>74242</c:v>
                </c:pt>
                <c:pt idx="127">
                  <c:v>74442</c:v>
                </c:pt>
                <c:pt idx="128">
                  <c:v>74642</c:v>
                </c:pt>
                <c:pt idx="129">
                  <c:v>74842</c:v>
                </c:pt>
                <c:pt idx="130">
                  <c:v>75042</c:v>
                </c:pt>
                <c:pt idx="131">
                  <c:v>75242</c:v>
                </c:pt>
                <c:pt idx="132">
                  <c:v>75442</c:v>
                </c:pt>
                <c:pt idx="133">
                  <c:v>75642</c:v>
                </c:pt>
                <c:pt idx="134">
                  <c:v>75842</c:v>
                </c:pt>
                <c:pt idx="135">
                  <c:v>76042</c:v>
                </c:pt>
                <c:pt idx="136">
                  <c:v>76242</c:v>
                </c:pt>
                <c:pt idx="137">
                  <c:v>76442</c:v>
                </c:pt>
                <c:pt idx="138">
                  <c:v>76642</c:v>
                </c:pt>
                <c:pt idx="139">
                  <c:v>76842</c:v>
                </c:pt>
                <c:pt idx="140">
                  <c:v>77042</c:v>
                </c:pt>
                <c:pt idx="141">
                  <c:v>77242</c:v>
                </c:pt>
                <c:pt idx="142">
                  <c:v>77442</c:v>
                </c:pt>
                <c:pt idx="143">
                  <c:v>77642</c:v>
                </c:pt>
                <c:pt idx="144">
                  <c:v>77842</c:v>
                </c:pt>
                <c:pt idx="145">
                  <c:v>78042</c:v>
                </c:pt>
                <c:pt idx="146">
                  <c:v>78242</c:v>
                </c:pt>
                <c:pt idx="147">
                  <c:v>78442</c:v>
                </c:pt>
                <c:pt idx="148">
                  <c:v>78642</c:v>
                </c:pt>
                <c:pt idx="149">
                  <c:v>78842</c:v>
                </c:pt>
                <c:pt idx="150">
                  <c:v>79042</c:v>
                </c:pt>
                <c:pt idx="151">
                  <c:v>79242</c:v>
                </c:pt>
                <c:pt idx="152">
                  <c:v>79442</c:v>
                </c:pt>
                <c:pt idx="153">
                  <c:v>79642</c:v>
                </c:pt>
                <c:pt idx="154">
                  <c:v>79842</c:v>
                </c:pt>
                <c:pt idx="155">
                  <c:v>80042</c:v>
                </c:pt>
                <c:pt idx="156">
                  <c:v>80242</c:v>
                </c:pt>
                <c:pt idx="157">
                  <c:v>80442</c:v>
                </c:pt>
                <c:pt idx="158">
                  <c:v>80642</c:v>
                </c:pt>
                <c:pt idx="159">
                  <c:v>80842</c:v>
                </c:pt>
                <c:pt idx="160">
                  <c:v>81042</c:v>
                </c:pt>
                <c:pt idx="161">
                  <c:v>81242</c:v>
                </c:pt>
                <c:pt idx="162">
                  <c:v>81442</c:v>
                </c:pt>
                <c:pt idx="163">
                  <c:v>81642</c:v>
                </c:pt>
                <c:pt idx="164">
                  <c:v>81842</c:v>
                </c:pt>
                <c:pt idx="165">
                  <c:v>82042</c:v>
                </c:pt>
                <c:pt idx="166">
                  <c:v>82242</c:v>
                </c:pt>
                <c:pt idx="167">
                  <c:v>82442</c:v>
                </c:pt>
                <c:pt idx="168">
                  <c:v>82642</c:v>
                </c:pt>
                <c:pt idx="169">
                  <c:v>82842</c:v>
                </c:pt>
                <c:pt idx="170">
                  <c:v>83042</c:v>
                </c:pt>
                <c:pt idx="171">
                  <c:v>83242</c:v>
                </c:pt>
                <c:pt idx="172">
                  <c:v>83442</c:v>
                </c:pt>
                <c:pt idx="173">
                  <c:v>83642</c:v>
                </c:pt>
                <c:pt idx="174">
                  <c:v>83842</c:v>
                </c:pt>
                <c:pt idx="175">
                  <c:v>84042</c:v>
                </c:pt>
                <c:pt idx="176">
                  <c:v>84242</c:v>
                </c:pt>
                <c:pt idx="177">
                  <c:v>84442</c:v>
                </c:pt>
                <c:pt idx="178">
                  <c:v>84642</c:v>
                </c:pt>
                <c:pt idx="179">
                  <c:v>84842</c:v>
                </c:pt>
                <c:pt idx="180">
                  <c:v>85042</c:v>
                </c:pt>
                <c:pt idx="181">
                  <c:v>85242</c:v>
                </c:pt>
                <c:pt idx="182">
                  <c:v>85442</c:v>
                </c:pt>
                <c:pt idx="183">
                  <c:v>85642</c:v>
                </c:pt>
                <c:pt idx="184">
                  <c:v>85842</c:v>
                </c:pt>
                <c:pt idx="185">
                  <c:v>86042</c:v>
                </c:pt>
                <c:pt idx="186">
                  <c:v>86242</c:v>
                </c:pt>
                <c:pt idx="187">
                  <c:v>86442</c:v>
                </c:pt>
                <c:pt idx="188">
                  <c:v>86642</c:v>
                </c:pt>
                <c:pt idx="189">
                  <c:v>86842</c:v>
                </c:pt>
                <c:pt idx="190">
                  <c:v>87042</c:v>
                </c:pt>
                <c:pt idx="191">
                  <c:v>87242</c:v>
                </c:pt>
                <c:pt idx="192">
                  <c:v>87442</c:v>
                </c:pt>
                <c:pt idx="193">
                  <c:v>87642</c:v>
                </c:pt>
                <c:pt idx="194">
                  <c:v>87842</c:v>
                </c:pt>
                <c:pt idx="195">
                  <c:v>88042</c:v>
                </c:pt>
                <c:pt idx="196">
                  <c:v>88242</c:v>
                </c:pt>
                <c:pt idx="197">
                  <c:v>88442</c:v>
                </c:pt>
                <c:pt idx="198">
                  <c:v>88642</c:v>
                </c:pt>
                <c:pt idx="199">
                  <c:v>88842</c:v>
                </c:pt>
                <c:pt idx="200">
                  <c:v>89042</c:v>
                </c:pt>
                <c:pt idx="201">
                  <c:v>89242</c:v>
                </c:pt>
                <c:pt idx="202">
                  <c:v>89442</c:v>
                </c:pt>
                <c:pt idx="203">
                  <c:v>89642</c:v>
                </c:pt>
                <c:pt idx="204">
                  <c:v>89842</c:v>
                </c:pt>
                <c:pt idx="205">
                  <c:v>90042</c:v>
                </c:pt>
                <c:pt idx="206">
                  <c:v>90242</c:v>
                </c:pt>
                <c:pt idx="207">
                  <c:v>90442</c:v>
                </c:pt>
                <c:pt idx="208">
                  <c:v>90642</c:v>
                </c:pt>
                <c:pt idx="209">
                  <c:v>90842</c:v>
                </c:pt>
                <c:pt idx="210">
                  <c:v>91042</c:v>
                </c:pt>
                <c:pt idx="211">
                  <c:v>91242</c:v>
                </c:pt>
                <c:pt idx="212">
                  <c:v>91442</c:v>
                </c:pt>
                <c:pt idx="213">
                  <c:v>91642</c:v>
                </c:pt>
                <c:pt idx="214">
                  <c:v>91842</c:v>
                </c:pt>
                <c:pt idx="215">
                  <c:v>92042</c:v>
                </c:pt>
                <c:pt idx="216">
                  <c:v>92242</c:v>
                </c:pt>
                <c:pt idx="217">
                  <c:v>92442</c:v>
                </c:pt>
                <c:pt idx="218">
                  <c:v>92642</c:v>
                </c:pt>
                <c:pt idx="219">
                  <c:v>92842</c:v>
                </c:pt>
                <c:pt idx="220">
                  <c:v>93042</c:v>
                </c:pt>
                <c:pt idx="221">
                  <c:v>93242</c:v>
                </c:pt>
                <c:pt idx="222">
                  <c:v>93442</c:v>
                </c:pt>
                <c:pt idx="223">
                  <c:v>93642</c:v>
                </c:pt>
                <c:pt idx="224">
                  <c:v>93842</c:v>
                </c:pt>
                <c:pt idx="225">
                  <c:v>94042</c:v>
                </c:pt>
                <c:pt idx="226">
                  <c:v>94242</c:v>
                </c:pt>
                <c:pt idx="227">
                  <c:v>94442</c:v>
                </c:pt>
                <c:pt idx="228">
                  <c:v>94642</c:v>
                </c:pt>
                <c:pt idx="229">
                  <c:v>94842</c:v>
                </c:pt>
                <c:pt idx="230">
                  <c:v>95042</c:v>
                </c:pt>
                <c:pt idx="231">
                  <c:v>95242</c:v>
                </c:pt>
                <c:pt idx="232">
                  <c:v>95442</c:v>
                </c:pt>
                <c:pt idx="233">
                  <c:v>95642</c:v>
                </c:pt>
                <c:pt idx="234">
                  <c:v>95842</c:v>
                </c:pt>
                <c:pt idx="235">
                  <c:v>96042</c:v>
                </c:pt>
                <c:pt idx="236">
                  <c:v>96242</c:v>
                </c:pt>
                <c:pt idx="237">
                  <c:v>96442</c:v>
                </c:pt>
                <c:pt idx="238">
                  <c:v>96642</c:v>
                </c:pt>
                <c:pt idx="239">
                  <c:v>96842</c:v>
                </c:pt>
                <c:pt idx="240">
                  <c:v>97042</c:v>
                </c:pt>
                <c:pt idx="241">
                  <c:v>97242</c:v>
                </c:pt>
                <c:pt idx="242">
                  <c:v>97442</c:v>
                </c:pt>
                <c:pt idx="243">
                  <c:v>97642</c:v>
                </c:pt>
                <c:pt idx="244">
                  <c:v>97842</c:v>
                </c:pt>
                <c:pt idx="245">
                  <c:v>98042</c:v>
                </c:pt>
                <c:pt idx="246">
                  <c:v>98242</c:v>
                </c:pt>
                <c:pt idx="247">
                  <c:v>98442</c:v>
                </c:pt>
                <c:pt idx="248">
                  <c:v>98642</c:v>
                </c:pt>
                <c:pt idx="249">
                  <c:v>98842</c:v>
                </c:pt>
                <c:pt idx="250">
                  <c:v>99042</c:v>
                </c:pt>
                <c:pt idx="251">
                  <c:v>99242</c:v>
                </c:pt>
                <c:pt idx="252">
                  <c:v>99442</c:v>
                </c:pt>
                <c:pt idx="253">
                  <c:v>99642</c:v>
                </c:pt>
                <c:pt idx="254">
                  <c:v>99842</c:v>
                </c:pt>
                <c:pt idx="255">
                  <c:v>100042</c:v>
                </c:pt>
                <c:pt idx="256">
                  <c:v>100242</c:v>
                </c:pt>
                <c:pt idx="257">
                  <c:v>100442</c:v>
                </c:pt>
                <c:pt idx="258">
                  <c:v>100642</c:v>
                </c:pt>
                <c:pt idx="259">
                  <c:v>100842</c:v>
                </c:pt>
                <c:pt idx="260">
                  <c:v>101042</c:v>
                </c:pt>
                <c:pt idx="261">
                  <c:v>101242</c:v>
                </c:pt>
                <c:pt idx="262">
                  <c:v>101442</c:v>
                </c:pt>
                <c:pt idx="263">
                  <c:v>101642</c:v>
                </c:pt>
                <c:pt idx="264">
                  <c:v>101842</c:v>
                </c:pt>
                <c:pt idx="265">
                  <c:v>102042</c:v>
                </c:pt>
                <c:pt idx="266">
                  <c:v>102242</c:v>
                </c:pt>
                <c:pt idx="267">
                  <c:v>102442</c:v>
                </c:pt>
                <c:pt idx="268">
                  <c:v>102642</c:v>
                </c:pt>
                <c:pt idx="269">
                  <c:v>102842</c:v>
                </c:pt>
                <c:pt idx="270">
                  <c:v>103042</c:v>
                </c:pt>
                <c:pt idx="271">
                  <c:v>103242</c:v>
                </c:pt>
                <c:pt idx="272">
                  <c:v>103442</c:v>
                </c:pt>
                <c:pt idx="273">
                  <c:v>103642</c:v>
                </c:pt>
                <c:pt idx="274">
                  <c:v>103842</c:v>
                </c:pt>
                <c:pt idx="275">
                  <c:v>104042</c:v>
                </c:pt>
                <c:pt idx="276">
                  <c:v>104242</c:v>
                </c:pt>
                <c:pt idx="277">
                  <c:v>104442</c:v>
                </c:pt>
                <c:pt idx="278">
                  <c:v>104642</c:v>
                </c:pt>
                <c:pt idx="279">
                  <c:v>104842</c:v>
                </c:pt>
                <c:pt idx="280">
                  <c:v>105042</c:v>
                </c:pt>
                <c:pt idx="281">
                  <c:v>105242</c:v>
                </c:pt>
                <c:pt idx="282">
                  <c:v>105442</c:v>
                </c:pt>
                <c:pt idx="283">
                  <c:v>105642</c:v>
                </c:pt>
                <c:pt idx="284">
                  <c:v>105842</c:v>
                </c:pt>
                <c:pt idx="285">
                  <c:v>106042</c:v>
                </c:pt>
                <c:pt idx="286">
                  <c:v>106242</c:v>
                </c:pt>
                <c:pt idx="287">
                  <c:v>106442</c:v>
                </c:pt>
                <c:pt idx="288">
                  <c:v>106642</c:v>
                </c:pt>
                <c:pt idx="289">
                  <c:v>106842</c:v>
                </c:pt>
                <c:pt idx="290">
                  <c:v>107042</c:v>
                </c:pt>
                <c:pt idx="291">
                  <c:v>107242</c:v>
                </c:pt>
                <c:pt idx="292">
                  <c:v>107442</c:v>
                </c:pt>
                <c:pt idx="293">
                  <c:v>107642</c:v>
                </c:pt>
                <c:pt idx="294">
                  <c:v>107842</c:v>
                </c:pt>
                <c:pt idx="295">
                  <c:v>108042</c:v>
                </c:pt>
                <c:pt idx="296">
                  <c:v>108242</c:v>
                </c:pt>
                <c:pt idx="297">
                  <c:v>108442</c:v>
                </c:pt>
                <c:pt idx="298">
                  <c:v>108642</c:v>
                </c:pt>
                <c:pt idx="299">
                  <c:v>108842</c:v>
                </c:pt>
                <c:pt idx="300">
                  <c:v>109042</c:v>
                </c:pt>
                <c:pt idx="301">
                  <c:v>109242</c:v>
                </c:pt>
                <c:pt idx="302">
                  <c:v>109442</c:v>
                </c:pt>
                <c:pt idx="303">
                  <c:v>109642</c:v>
                </c:pt>
                <c:pt idx="304">
                  <c:v>109842</c:v>
                </c:pt>
                <c:pt idx="305">
                  <c:v>110042</c:v>
                </c:pt>
                <c:pt idx="306">
                  <c:v>110242</c:v>
                </c:pt>
                <c:pt idx="307">
                  <c:v>110442</c:v>
                </c:pt>
                <c:pt idx="308">
                  <c:v>110642</c:v>
                </c:pt>
                <c:pt idx="309">
                  <c:v>110842</c:v>
                </c:pt>
                <c:pt idx="310">
                  <c:v>111042</c:v>
                </c:pt>
                <c:pt idx="311">
                  <c:v>111242</c:v>
                </c:pt>
                <c:pt idx="312">
                  <c:v>111442</c:v>
                </c:pt>
                <c:pt idx="313">
                  <c:v>111642</c:v>
                </c:pt>
                <c:pt idx="314">
                  <c:v>111842</c:v>
                </c:pt>
                <c:pt idx="315">
                  <c:v>112042</c:v>
                </c:pt>
                <c:pt idx="316">
                  <c:v>112242</c:v>
                </c:pt>
                <c:pt idx="317">
                  <c:v>112442</c:v>
                </c:pt>
                <c:pt idx="318">
                  <c:v>112642</c:v>
                </c:pt>
                <c:pt idx="319">
                  <c:v>112842</c:v>
                </c:pt>
                <c:pt idx="320">
                  <c:v>113042</c:v>
                </c:pt>
                <c:pt idx="321">
                  <c:v>113242</c:v>
                </c:pt>
                <c:pt idx="322">
                  <c:v>113442</c:v>
                </c:pt>
                <c:pt idx="323">
                  <c:v>113642</c:v>
                </c:pt>
                <c:pt idx="324">
                  <c:v>113842</c:v>
                </c:pt>
                <c:pt idx="325">
                  <c:v>114042</c:v>
                </c:pt>
                <c:pt idx="326">
                  <c:v>114242</c:v>
                </c:pt>
                <c:pt idx="327">
                  <c:v>114442</c:v>
                </c:pt>
                <c:pt idx="328">
                  <c:v>114642</c:v>
                </c:pt>
                <c:pt idx="329">
                  <c:v>114842</c:v>
                </c:pt>
                <c:pt idx="330">
                  <c:v>115042</c:v>
                </c:pt>
                <c:pt idx="331">
                  <c:v>115242</c:v>
                </c:pt>
                <c:pt idx="332">
                  <c:v>115442</c:v>
                </c:pt>
                <c:pt idx="333">
                  <c:v>115642</c:v>
                </c:pt>
                <c:pt idx="334">
                  <c:v>115842</c:v>
                </c:pt>
                <c:pt idx="335">
                  <c:v>116042</c:v>
                </c:pt>
                <c:pt idx="336">
                  <c:v>116242</c:v>
                </c:pt>
                <c:pt idx="337">
                  <c:v>116442</c:v>
                </c:pt>
                <c:pt idx="338">
                  <c:v>116642</c:v>
                </c:pt>
                <c:pt idx="339">
                  <c:v>116842</c:v>
                </c:pt>
                <c:pt idx="340">
                  <c:v>117042</c:v>
                </c:pt>
                <c:pt idx="341">
                  <c:v>117242</c:v>
                </c:pt>
                <c:pt idx="342">
                  <c:v>117442</c:v>
                </c:pt>
                <c:pt idx="343">
                  <c:v>117642</c:v>
                </c:pt>
                <c:pt idx="344">
                  <c:v>117842</c:v>
                </c:pt>
                <c:pt idx="345">
                  <c:v>118042</c:v>
                </c:pt>
                <c:pt idx="346">
                  <c:v>118242</c:v>
                </c:pt>
                <c:pt idx="347">
                  <c:v>118442</c:v>
                </c:pt>
                <c:pt idx="348">
                  <c:v>118642</c:v>
                </c:pt>
                <c:pt idx="349">
                  <c:v>118842</c:v>
                </c:pt>
                <c:pt idx="350">
                  <c:v>119042</c:v>
                </c:pt>
                <c:pt idx="351">
                  <c:v>119242</c:v>
                </c:pt>
                <c:pt idx="352">
                  <c:v>119442</c:v>
                </c:pt>
                <c:pt idx="353">
                  <c:v>119642</c:v>
                </c:pt>
                <c:pt idx="354">
                  <c:v>119842</c:v>
                </c:pt>
                <c:pt idx="355">
                  <c:v>120042</c:v>
                </c:pt>
                <c:pt idx="356">
                  <c:v>120242</c:v>
                </c:pt>
                <c:pt idx="357">
                  <c:v>120442</c:v>
                </c:pt>
                <c:pt idx="358">
                  <c:v>120642</c:v>
                </c:pt>
                <c:pt idx="359">
                  <c:v>120842</c:v>
                </c:pt>
                <c:pt idx="360">
                  <c:v>121042</c:v>
                </c:pt>
                <c:pt idx="361">
                  <c:v>121242</c:v>
                </c:pt>
                <c:pt idx="362">
                  <c:v>121442</c:v>
                </c:pt>
                <c:pt idx="363">
                  <c:v>121642</c:v>
                </c:pt>
                <c:pt idx="364">
                  <c:v>121842</c:v>
                </c:pt>
                <c:pt idx="365">
                  <c:v>122042</c:v>
                </c:pt>
                <c:pt idx="366">
                  <c:v>122242</c:v>
                </c:pt>
                <c:pt idx="367">
                  <c:v>122442</c:v>
                </c:pt>
                <c:pt idx="368">
                  <c:v>122642</c:v>
                </c:pt>
                <c:pt idx="369">
                  <c:v>122842</c:v>
                </c:pt>
                <c:pt idx="370">
                  <c:v>123042</c:v>
                </c:pt>
                <c:pt idx="371">
                  <c:v>123242</c:v>
                </c:pt>
                <c:pt idx="372">
                  <c:v>123442</c:v>
                </c:pt>
                <c:pt idx="373">
                  <c:v>123642</c:v>
                </c:pt>
                <c:pt idx="374">
                  <c:v>123842</c:v>
                </c:pt>
                <c:pt idx="375">
                  <c:v>124042</c:v>
                </c:pt>
                <c:pt idx="376">
                  <c:v>124242</c:v>
                </c:pt>
                <c:pt idx="377">
                  <c:v>124442</c:v>
                </c:pt>
                <c:pt idx="378">
                  <c:v>124642</c:v>
                </c:pt>
                <c:pt idx="379">
                  <c:v>124842</c:v>
                </c:pt>
                <c:pt idx="380">
                  <c:v>125042</c:v>
                </c:pt>
                <c:pt idx="381">
                  <c:v>125242</c:v>
                </c:pt>
                <c:pt idx="382">
                  <c:v>125442</c:v>
                </c:pt>
                <c:pt idx="383">
                  <c:v>125642</c:v>
                </c:pt>
                <c:pt idx="384">
                  <c:v>125842</c:v>
                </c:pt>
                <c:pt idx="385">
                  <c:v>126042</c:v>
                </c:pt>
                <c:pt idx="386">
                  <c:v>126242</c:v>
                </c:pt>
                <c:pt idx="387">
                  <c:v>126442</c:v>
                </c:pt>
                <c:pt idx="388">
                  <c:v>126642</c:v>
                </c:pt>
                <c:pt idx="389">
                  <c:v>126842</c:v>
                </c:pt>
                <c:pt idx="390">
                  <c:v>127042</c:v>
                </c:pt>
                <c:pt idx="391">
                  <c:v>127242</c:v>
                </c:pt>
                <c:pt idx="392">
                  <c:v>127442</c:v>
                </c:pt>
                <c:pt idx="393">
                  <c:v>127642</c:v>
                </c:pt>
                <c:pt idx="394">
                  <c:v>127842</c:v>
                </c:pt>
                <c:pt idx="395">
                  <c:v>128042</c:v>
                </c:pt>
                <c:pt idx="396">
                  <c:v>128242</c:v>
                </c:pt>
                <c:pt idx="397">
                  <c:v>128442</c:v>
                </c:pt>
                <c:pt idx="398">
                  <c:v>128642</c:v>
                </c:pt>
                <c:pt idx="399">
                  <c:v>128842</c:v>
                </c:pt>
                <c:pt idx="400">
                  <c:v>129042</c:v>
                </c:pt>
                <c:pt idx="401">
                  <c:v>129242</c:v>
                </c:pt>
                <c:pt idx="402">
                  <c:v>129442</c:v>
                </c:pt>
                <c:pt idx="403">
                  <c:v>129642</c:v>
                </c:pt>
                <c:pt idx="404">
                  <c:v>129842</c:v>
                </c:pt>
                <c:pt idx="405">
                  <c:v>130042</c:v>
                </c:pt>
                <c:pt idx="406">
                  <c:v>130242</c:v>
                </c:pt>
                <c:pt idx="407">
                  <c:v>130442</c:v>
                </c:pt>
                <c:pt idx="408">
                  <c:v>130642</c:v>
                </c:pt>
                <c:pt idx="409">
                  <c:v>130842</c:v>
                </c:pt>
                <c:pt idx="410">
                  <c:v>131042</c:v>
                </c:pt>
                <c:pt idx="411">
                  <c:v>131242</c:v>
                </c:pt>
                <c:pt idx="412">
                  <c:v>131442</c:v>
                </c:pt>
                <c:pt idx="413">
                  <c:v>131642</c:v>
                </c:pt>
                <c:pt idx="414">
                  <c:v>131842</c:v>
                </c:pt>
                <c:pt idx="415">
                  <c:v>132042</c:v>
                </c:pt>
                <c:pt idx="416">
                  <c:v>132242</c:v>
                </c:pt>
                <c:pt idx="417">
                  <c:v>132442</c:v>
                </c:pt>
                <c:pt idx="418">
                  <c:v>132642</c:v>
                </c:pt>
                <c:pt idx="419">
                  <c:v>132842</c:v>
                </c:pt>
                <c:pt idx="420">
                  <c:v>133042</c:v>
                </c:pt>
                <c:pt idx="421">
                  <c:v>133242</c:v>
                </c:pt>
                <c:pt idx="422">
                  <c:v>133442</c:v>
                </c:pt>
                <c:pt idx="423">
                  <c:v>133642</c:v>
                </c:pt>
                <c:pt idx="424">
                  <c:v>133842</c:v>
                </c:pt>
                <c:pt idx="425">
                  <c:v>134042</c:v>
                </c:pt>
                <c:pt idx="426">
                  <c:v>134242</c:v>
                </c:pt>
                <c:pt idx="427">
                  <c:v>134442</c:v>
                </c:pt>
                <c:pt idx="428">
                  <c:v>134642</c:v>
                </c:pt>
                <c:pt idx="429">
                  <c:v>134842</c:v>
                </c:pt>
                <c:pt idx="430">
                  <c:v>135042</c:v>
                </c:pt>
                <c:pt idx="431">
                  <c:v>135242</c:v>
                </c:pt>
                <c:pt idx="432">
                  <c:v>135442</c:v>
                </c:pt>
                <c:pt idx="433">
                  <c:v>135642</c:v>
                </c:pt>
                <c:pt idx="434">
                  <c:v>135842</c:v>
                </c:pt>
                <c:pt idx="435">
                  <c:v>136042</c:v>
                </c:pt>
                <c:pt idx="436">
                  <c:v>136242</c:v>
                </c:pt>
                <c:pt idx="437">
                  <c:v>136442</c:v>
                </c:pt>
                <c:pt idx="438">
                  <c:v>136642</c:v>
                </c:pt>
                <c:pt idx="439">
                  <c:v>136842</c:v>
                </c:pt>
                <c:pt idx="440">
                  <c:v>137042</c:v>
                </c:pt>
                <c:pt idx="441">
                  <c:v>137242</c:v>
                </c:pt>
                <c:pt idx="442">
                  <c:v>137442</c:v>
                </c:pt>
                <c:pt idx="443">
                  <c:v>137642</c:v>
                </c:pt>
                <c:pt idx="444">
                  <c:v>137842</c:v>
                </c:pt>
                <c:pt idx="445">
                  <c:v>138042</c:v>
                </c:pt>
                <c:pt idx="446">
                  <c:v>138242</c:v>
                </c:pt>
                <c:pt idx="447">
                  <c:v>138442</c:v>
                </c:pt>
                <c:pt idx="448">
                  <c:v>138642</c:v>
                </c:pt>
                <c:pt idx="449">
                  <c:v>138842</c:v>
                </c:pt>
                <c:pt idx="450">
                  <c:v>139042</c:v>
                </c:pt>
                <c:pt idx="451">
                  <c:v>139242</c:v>
                </c:pt>
                <c:pt idx="452">
                  <c:v>139442</c:v>
                </c:pt>
                <c:pt idx="453">
                  <c:v>139642</c:v>
                </c:pt>
                <c:pt idx="454">
                  <c:v>139842</c:v>
                </c:pt>
                <c:pt idx="455">
                  <c:v>140042</c:v>
                </c:pt>
                <c:pt idx="456">
                  <c:v>140242</c:v>
                </c:pt>
                <c:pt idx="457">
                  <c:v>140442</c:v>
                </c:pt>
                <c:pt idx="458">
                  <c:v>140642</c:v>
                </c:pt>
                <c:pt idx="459">
                  <c:v>140842</c:v>
                </c:pt>
                <c:pt idx="460">
                  <c:v>141042</c:v>
                </c:pt>
              </c:numCache>
            </c:numRef>
          </c:cat>
          <c:val>
            <c:numRef>
              <c:f>Chart!$N$45:$N$505</c:f>
              <c:numCache>
                <c:formatCode>0%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0.05</c:v>
                </c:pt>
                <c:pt idx="275">
                  <c:v>0.05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</c:numCache>
            </c:numRef>
          </c:val>
        </c:ser>
        <c:marker val="1"/>
        <c:axId val="86439424"/>
        <c:axId val="86440960"/>
      </c:lineChart>
      <c:catAx>
        <c:axId val="86439424"/>
        <c:scaling>
          <c:orientation val="minMax"/>
        </c:scaling>
        <c:axPos val="b"/>
        <c:numFmt formatCode="&quot;$&quot;#,##0" sourceLinked="0"/>
        <c:tickLblPos val="nextTo"/>
        <c:txPr>
          <a:bodyPr rot="-5400000" vert="horz"/>
          <a:lstStyle/>
          <a:p>
            <a:pPr>
              <a:defRPr b="1" i="0" baseline="0"/>
            </a:pPr>
            <a:endParaRPr lang="en-US"/>
          </a:p>
        </c:txPr>
        <c:crossAx val="86440960"/>
        <c:crosses val="autoZero"/>
        <c:auto val="1"/>
        <c:lblAlgn val="ctr"/>
        <c:lblOffset val="100"/>
      </c:catAx>
      <c:valAx>
        <c:axId val="86440960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86439424"/>
        <c:crosses val="autoZero"/>
        <c:crossBetween val="between"/>
      </c:valAx>
    </c:plotArea>
    <c:plotVisOnly val="1"/>
  </c:chart>
  <c:printSettings>
    <c:headerFooter/>
    <c:pageMargins b="0.75000000000000511" l="0.70000000000000095" r="0.70000000000000095" t="0.750000000000005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152034</xdr:colOff>
      <xdr:row>23</xdr:row>
      <xdr:rowOff>163636</xdr:rowOff>
    </xdr:from>
    <xdr:to>
      <xdr:col>9</xdr:col>
      <xdr:colOff>492125</xdr:colOff>
      <xdr:row>33</xdr:row>
      <xdr:rowOff>166687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0.00132</cdr:x>
      <cdr:y>0.00305</cdr:y>
    </cdr:from>
    <cdr:to>
      <cdr:x>0.05181</cdr:x>
      <cdr:y>0.67226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" y="5820"/>
          <a:ext cx="300484" cy="1276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Effective Tax Rate</a:t>
          </a:r>
        </a:p>
      </cdr:txBody>
    </cdr:sp>
  </cdr:relSizeAnchor>
  <cdr:relSizeAnchor xmlns:cdr="http://schemas.openxmlformats.org/drawingml/2006/chartDrawing">
    <cdr:from>
      <cdr:x>0.13316</cdr:x>
      <cdr:y>0.85024</cdr:y>
    </cdr:from>
    <cdr:to>
      <cdr:x>0.96799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2529" y="1622301"/>
          <a:ext cx="496887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Gross Income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8"/>
  <sheetViews>
    <sheetView tabSelected="1" zoomScale="110" zoomScaleNormal="110" workbookViewId="0">
      <selection activeCell="M21" sqref="M21"/>
    </sheetView>
  </sheetViews>
  <sheetFormatPr defaultRowHeight="15"/>
  <cols>
    <col min="1" max="1" width="8.85546875" bestFit="1" customWidth="1"/>
    <col min="2" max="2" width="9.28515625" style="1" customWidth="1"/>
    <col min="3" max="3" width="9.140625" style="1" bestFit="1" customWidth="1"/>
    <col min="4" max="4" width="10.7109375" bestFit="1" customWidth="1"/>
    <col min="5" max="5" width="11" bestFit="1" customWidth="1"/>
    <col min="6" max="6" width="11.28515625" bestFit="1" customWidth="1"/>
    <col min="7" max="8" width="9.28515625" bestFit="1" customWidth="1"/>
    <col min="9" max="9" width="9.42578125" bestFit="1" customWidth="1"/>
    <col min="10" max="10" width="9.28515625" bestFit="1" customWidth="1"/>
    <col min="11" max="11" width="9.28515625" style="1" bestFit="1" customWidth="1"/>
    <col min="12" max="12" width="9.28515625" bestFit="1" customWidth="1"/>
    <col min="13" max="14" width="9.85546875" style="1" bestFit="1" customWidth="1"/>
    <col min="15" max="15" width="7.140625" bestFit="1" customWidth="1"/>
  </cols>
  <sheetData>
    <row r="1" spans="1:28" s="1" customFormat="1">
      <c r="A1" s="32"/>
      <c r="B1" s="32"/>
      <c r="C1" s="32"/>
      <c r="D1" s="32"/>
      <c r="E1" s="32"/>
      <c r="F1" s="32"/>
      <c r="G1" s="51" t="s">
        <v>9</v>
      </c>
      <c r="H1" s="51" t="s">
        <v>2</v>
      </c>
      <c r="I1" s="51" t="s">
        <v>31</v>
      </c>
      <c r="J1" s="59" t="s">
        <v>49</v>
      </c>
      <c r="K1" s="32"/>
      <c r="Z1" s="32"/>
      <c r="AA1" s="32"/>
    </row>
    <row r="2" spans="1:28" s="1" customFormat="1">
      <c r="A2" s="66" t="s">
        <v>34</v>
      </c>
      <c r="B2" s="67"/>
      <c r="C2" s="68"/>
      <c r="D2" s="49">
        <v>130000</v>
      </c>
      <c r="E2" s="32"/>
      <c r="G2" s="32"/>
      <c r="H2" s="36"/>
      <c r="I2" s="36"/>
      <c r="J2" s="36"/>
      <c r="K2" s="36"/>
      <c r="W2" s="49">
        <v>140000</v>
      </c>
      <c r="X2" s="49">
        <v>140000</v>
      </c>
      <c r="Z2" s="36"/>
      <c r="AA2" s="49">
        <v>140000</v>
      </c>
      <c r="AB2" s="49">
        <v>140000</v>
      </c>
    </row>
    <row r="3" spans="1:28" s="1" customFormat="1">
      <c r="A3" s="66" t="s">
        <v>35</v>
      </c>
      <c r="B3" s="67"/>
      <c r="C3" s="68"/>
      <c r="D3" s="37">
        <v>0.8</v>
      </c>
      <c r="E3" s="46" t="s">
        <v>42</v>
      </c>
      <c r="F3" s="39">
        <f>D2*D3</f>
        <v>104000</v>
      </c>
      <c r="G3" s="32"/>
      <c r="H3" s="36"/>
      <c r="I3" s="36"/>
      <c r="W3" s="37">
        <v>0.8</v>
      </c>
      <c r="X3" s="37">
        <v>0.8</v>
      </c>
      <c r="AA3" s="37">
        <v>0.8</v>
      </c>
      <c r="AB3" s="37">
        <v>0.8</v>
      </c>
    </row>
    <row r="4" spans="1:28" s="1" customFormat="1">
      <c r="A4" s="44" t="s">
        <v>36</v>
      </c>
      <c r="B4" s="45">
        <v>66</v>
      </c>
      <c r="C4" s="46" t="s">
        <v>37</v>
      </c>
      <c r="D4" s="38">
        <v>66</v>
      </c>
      <c r="E4" s="46" t="s">
        <v>43</v>
      </c>
      <c r="F4" s="40">
        <f>27.4+70-D4</f>
        <v>31.400000000000006</v>
      </c>
      <c r="G4" s="32"/>
      <c r="H4" s="36"/>
      <c r="I4" s="36"/>
      <c r="W4" s="38">
        <v>66</v>
      </c>
      <c r="X4" s="38">
        <v>67</v>
      </c>
      <c r="AA4" s="38">
        <v>66</v>
      </c>
      <c r="AB4" s="38">
        <v>67</v>
      </c>
    </row>
    <row r="5" spans="1:28" s="1" customFormat="1">
      <c r="A5" s="66" t="s">
        <v>38</v>
      </c>
      <c r="B5" s="67"/>
      <c r="C5" s="68"/>
      <c r="D5" s="49">
        <v>49042</v>
      </c>
      <c r="E5" s="32"/>
      <c r="G5" s="39">
        <f>D5</f>
        <v>49042</v>
      </c>
      <c r="H5" s="36"/>
      <c r="I5" s="36"/>
      <c r="W5" s="49">
        <v>50542</v>
      </c>
      <c r="X5" s="49">
        <v>54585.5</v>
      </c>
      <c r="AA5" s="49">
        <v>50542</v>
      </c>
      <c r="AB5" s="49">
        <v>54585.5</v>
      </c>
    </row>
    <row r="6" spans="1:28" s="1" customFormat="1">
      <c r="A6" s="66" t="s">
        <v>39</v>
      </c>
      <c r="B6" s="67"/>
      <c r="C6" s="68"/>
      <c r="D6" s="49">
        <v>36645.898089171969</v>
      </c>
      <c r="E6" s="32"/>
      <c r="F6" s="36"/>
      <c r="G6" s="32"/>
      <c r="H6" s="39">
        <f>D6</f>
        <v>36645.898089171969</v>
      </c>
      <c r="I6" s="36"/>
      <c r="W6" s="49">
        <v>36000</v>
      </c>
      <c r="X6" s="49">
        <v>39000</v>
      </c>
      <c r="AA6" s="49">
        <v>36000</v>
      </c>
      <c r="AB6" s="49">
        <v>39000</v>
      </c>
    </row>
    <row r="7" spans="1:28" s="1" customFormat="1">
      <c r="A7" s="66" t="s">
        <v>40</v>
      </c>
      <c r="B7" s="67"/>
      <c r="C7" s="68"/>
      <c r="D7" s="50">
        <v>575000</v>
      </c>
      <c r="E7" s="32"/>
      <c r="F7" s="36"/>
      <c r="G7" s="32"/>
      <c r="H7" s="39">
        <f>D7/F4</f>
        <v>18312.101910828023</v>
      </c>
      <c r="I7" s="36"/>
      <c r="W7" s="50">
        <v>575000</v>
      </c>
      <c r="X7" s="50">
        <v>575000</v>
      </c>
      <c r="AA7" s="50">
        <v>425000</v>
      </c>
      <c r="AB7" s="50">
        <v>425000</v>
      </c>
    </row>
    <row r="8" spans="1:28" s="1" customFormat="1">
      <c r="A8" s="66" t="s">
        <v>47</v>
      </c>
      <c r="B8" s="67"/>
      <c r="C8" s="68"/>
      <c r="D8" s="50">
        <v>0</v>
      </c>
      <c r="E8" s="32"/>
      <c r="F8" s="36"/>
      <c r="G8" s="32"/>
      <c r="H8" s="39">
        <f>D8/F4</f>
        <v>0</v>
      </c>
      <c r="I8" s="36"/>
      <c r="W8" s="50">
        <v>52500</v>
      </c>
      <c r="X8" s="50">
        <v>63000</v>
      </c>
      <c r="AA8" s="50">
        <v>52500</v>
      </c>
      <c r="AB8" s="50">
        <v>63000</v>
      </c>
    </row>
    <row r="9" spans="1:28" s="1" customFormat="1">
      <c r="A9" s="66" t="s">
        <v>41</v>
      </c>
      <c r="B9" s="67"/>
      <c r="C9" s="68"/>
      <c r="D9" s="50">
        <v>0</v>
      </c>
      <c r="E9" s="32"/>
      <c r="G9" s="32"/>
      <c r="H9" s="36"/>
      <c r="I9" s="39">
        <f>D9/F4</f>
        <v>0</v>
      </c>
      <c r="J9" s="39">
        <f>I9/(1-C15)</f>
        <v>0</v>
      </c>
      <c r="W9" s="50">
        <v>25000</v>
      </c>
      <c r="X9" s="50">
        <v>25000</v>
      </c>
      <c r="AA9" s="50">
        <v>75000</v>
      </c>
      <c r="AB9" s="50">
        <v>75000</v>
      </c>
    </row>
    <row r="10" spans="1:28" s="1" customFormat="1">
      <c r="A10" s="32"/>
      <c r="B10" s="32"/>
      <c r="C10" s="32"/>
      <c r="D10" s="32"/>
      <c r="E10" s="32"/>
      <c r="F10" s="32"/>
      <c r="G10" s="32"/>
      <c r="H10" s="32"/>
      <c r="J10" s="32"/>
      <c r="K10" s="32"/>
      <c r="W10" s="32"/>
      <c r="Z10" s="32"/>
      <c r="AA10" s="32"/>
    </row>
    <row r="11" spans="1:28" s="1" customFormat="1">
      <c r="A11" s="66" t="s">
        <v>44</v>
      </c>
      <c r="B11" s="67"/>
      <c r="C11" s="68"/>
      <c r="D11" s="43">
        <v>0</v>
      </c>
      <c r="E11" s="47"/>
      <c r="F11" s="32"/>
      <c r="G11" s="32"/>
      <c r="H11" s="32"/>
      <c r="J11" s="32"/>
      <c r="K11" s="32"/>
      <c r="W11" s="43">
        <v>0</v>
      </c>
      <c r="X11" s="43">
        <v>40000</v>
      </c>
      <c r="Z11" s="32"/>
      <c r="AA11" s="43">
        <v>0</v>
      </c>
      <c r="AB11" s="43">
        <v>30000</v>
      </c>
    </row>
    <row r="12" spans="1:28" s="1" customFormat="1">
      <c r="A12" s="66" t="s">
        <v>45</v>
      </c>
      <c r="B12" s="67"/>
      <c r="C12" s="68"/>
      <c r="D12" s="48">
        <f>D4-B4</f>
        <v>0</v>
      </c>
      <c r="E12" s="47"/>
      <c r="F12" s="32"/>
      <c r="G12" s="32"/>
      <c r="H12" s="36"/>
      <c r="J12" s="36"/>
      <c r="K12" s="32"/>
      <c r="Z12" s="32"/>
    </row>
    <row r="13" spans="1:28" s="1" customFormat="1">
      <c r="A13" s="70" t="s">
        <v>32</v>
      </c>
      <c r="B13" s="70"/>
      <c r="C13" s="42">
        <v>0.25</v>
      </c>
      <c r="D13" s="58">
        <f>-D11*D12</f>
        <v>0</v>
      </c>
      <c r="E13" s="47"/>
      <c r="F13" s="32"/>
      <c r="G13" s="32"/>
      <c r="H13" s="41">
        <f>D13/F4</f>
        <v>0</v>
      </c>
      <c r="J13" s="36"/>
      <c r="K13" s="32"/>
      <c r="Z13" s="32"/>
      <c r="AA13" s="32"/>
    </row>
    <row r="14" spans="1:28" s="1" customFormat="1">
      <c r="A14" s="81" t="s">
        <v>27</v>
      </c>
      <c r="B14" s="81"/>
      <c r="C14" s="70"/>
      <c r="D14" s="61">
        <f>-D13*(1-C13)</f>
        <v>0</v>
      </c>
      <c r="E14" s="47" t="s">
        <v>46</v>
      </c>
      <c r="F14" s="39">
        <f>-D13*0.5375</f>
        <v>0</v>
      </c>
      <c r="G14" s="32"/>
      <c r="H14" s="36"/>
      <c r="J14" s="36"/>
      <c r="K14" s="32"/>
      <c r="Z14" s="32"/>
      <c r="AA14" s="32"/>
    </row>
    <row r="15" spans="1:28" s="1" customFormat="1">
      <c r="A15" s="70" t="s">
        <v>28</v>
      </c>
      <c r="B15" s="70"/>
      <c r="C15" s="33">
        <v>0.27750000000000002</v>
      </c>
      <c r="D15" s="61">
        <f>D14/F4</f>
        <v>0</v>
      </c>
      <c r="E15" s="32"/>
      <c r="F15" s="32"/>
      <c r="G15" s="32"/>
      <c r="H15" s="36"/>
      <c r="I15" s="39">
        <f>D15</f>
        <v>0</v>
      </c>
      <c r="J15" s="39">
        <f>D15/(1-C15)</f>
        <v>0</v>
      </c>
      <c r="K15" s="32"/>
      <c r="W15" s="32"/>
    </row>
    <row r="16" spans="1:28" s="1" customFormat="1">
      <c r="A16" s="32"/>
      <c r="B16" s="32"/>
      <c r="C16" s="32"/>
      <c r="D16" s="32"/>
      <c r="E16" s="47"/>
      <c r="J16" s="32"/>
      <c r="K16" s="32"/>
      <c r="W16" s="32"/>
      <c r="X16" s="1">
        <v>1308</v>
      </c>
    </row>
    <row r="17" spans="1:24" s="1" customFormat="1" ht="15.75">
      <c r="E17" s="63" t="s">
        <v>50</v>
      </c>
      <c r="F17" s="55" t="s">
        <v>13</v>
      </c>
      <c r="G17" s="55" t="s">
        <v>9</v>
      </c>
      <c r="H17" s="55" t="s">
        <v>2</v>
      </c>
      <c r="I17" s="55" t="s">
        <v>31</v>
      </c>
      <c r="J17" s="55" t="s">
        <v>49</v>
      </c>
      <c r="K17" s="32"/>
      <c r="W17" s="32"/>
    </row>
    <row r="18" spans="1:24" s="1" customFormat="1" ht="15.75">
      <c r="D18" s="32"/>
      <c r="E18" s="64">
        <f>G18+H18+J18</f>
        <v>104000</v>
      </c>
      <c r="F18" s="53">
        <f>SUM(G18:I18)</f>
        <v>104000</v>
      </c>
      <c r="G18" s="54">
        <f>D5</f>
        <v>49042</v>
      </c>
      <c r="H18" s="54">
        <f>SUM(H2:H15)</f>
        <v>54957.999999999993</v>
      </c>
      <c r="I18" s="54">
        <f>SUM(I2:I15)</f>
        <v>0</v>
      </c>
      <c r="J18" s="54">
        <f>SUM(J2:J15)</f>
        <v>0</v>
      </c>
      <c r="K18" s="32"/>
      <c r="X18" s="1">
        <f>X16*0.2775</f>
        <v>362.97</v>
      </c>
    </row>
    <row r="19" spans="1:24" s="1" customFormat="1"/>
    <row r="20" spans="1:24" s="1" customFormat="1">
      <c r="B20" s="70" t="s">
        <v>51</v>
      </c>
      <c r="C20" s="70"/>
      <c r="D20" s="60" t="s">
        <v>5</v>
      </c>
      <c r="F20" s="70" t="s">
        <v>48</v>
      </c>
      <c r="G20" s="70"/>
      <c r="H20" s="57" t="s">
        <v>3</v>
      </c>
      <c r="X20" s="1">
        <f>X16*0.4625</f>
        <v>604.95000000000005</v>
      </c>
    </row>
    <row r="21" spans="1:24" s="1" customFormat="1" ht="18.75">
      <c r="A21" s="34" t="s">
        <v>29</v>
      </c>
      <c r="B21" s="82">
        <f>E18-F3</f>
        <v>0</v>
      </c>
      <c r="C21" s="82"/>
      <c r="D21" s="62">
        <f>F18-F3</f>
        <v>0</v>
      </c>
      <c r="F21" s="85">
        <f>G18+H18+I18-O44</f>
        <v>94323.037500000006</v>
      </c>
      <c r="G21" s="85"/>
      <c r="H21" s="58">
        <f>-O44</f>
        <v>-9676.9625000000015</v>
      </c>
    </row>
    <row r="22" spans="1:24" s="1" customFormat="1" ht="18.75">
      <c r="A22" s="34" t="s">
        <v>30</v>
      </c>
      <c r="B22" s="82">
        <f>L43-N44</f>
        <v>-358</v>
      </c>
      <c r="C22" s="82"/>
      <c r="X22" s="1">
        <f>X20-X18</f>
        <v>241.98000000000002</v>
      </c>
    </row>
    <row r="23" spans="1:24" s="1" customFormat="1">
      <c r="F23" s="70" t="s">
        <v>52</v>
      </c>
      <c r="G23" s="70"/>
      <c r="H23" s="35">
        <f>M43-L43</f>
        <v>6800</v>
      </c>
      <c r="L23" s="13"/>
      <c r="N23" s="13"/>
      <c r="O23" s="13"/>
    </row>
    <row r="24" spans="1:24" s="1" customFormat="1">
      <c r="M24" s="13"/>
      <c r="O24" s="13"/>
    </row>
    <row r="25" spans="1:24" s="1" customFormat="1">
      <c r="M25" s="13"/>
      <c r="O25" s="13"/>
    </row>
    <row r="26" spans="1:24" s="1" customFormat="1">
      <c r="M26" s="13"/>
      <c r="O26" s="13"/>
    </row>
    <row r="27" spans="1:24" s="1" customFormat="1">
      <c r="M27" s="13"/>
      <c r="O27" s="13"/>
    </row>
    <row r="28" spans="1:24" s="1" customFormat="1">
      <c r="M28" s="13"/>
      <c r="O28" s="13"/>
    </row>
    <row r="29" spans="1:24" s="1" customFormat="1">
      <c r="M29" s="13"/>
      <c r="O29" s="13"/>
    </row>
    <row r="30" spans="1:24" s="1" customFormat="1">
      <c r="M30" s="13"/>
      <c r="O30" s="13"/>
    </row>
    <row r="31" spans="1:24" s="1" customFormat="1">
      <c r="M31" s="13"/>
      <c r="O31" s="13"/>
    </row>
    <row r="32" spans="1:24" s="1" customFormat="1">
      <c r="M32" s="13"/>
      <c r="O32" s="13"/>
    </row>
    <row r="33" spans="1:15" s="1" customFormat="1">
      <c r="M33" s="13"/>
      <c r="O33" s="13"/>
    </row>
    <row r="34" spans="1:15" s="1" customFormat="1">
      <c r="M34" s="13"/>
      <c r="O34" s="13"/>
    </row>
    <row r="35" spans="1:15" s="1" customFormat="1">
      <c r="M35" s="13"/>
      <c r="O35" s="13"/>
    </row>
    <row r="36" spans="1:15" s="1" customFormat="1">
      <c r="M36" s="13"/>
      <c r="O36" s="13"/>
    </row>
    <row r="37" spans="1:15" s="3" customFormat="1">
      <c r="A37" s="30"/>
      <c r="B37" s="52" t="s">
        <v>9</v>
      </c>
      <c r="C37" s="77" t="s">
        <v>24</v>
      </c>
      <c r="D37" s="78"/>
      <c r="E37" s="74" t="s">
        <v>25</v>
      </c>
      <c r="F37" s="75"/>
      <c r="G37" s="76"/>
      <c r="H37" s="71" t="s">
        <v>26</v>
      </c>
      <c r="I37" s="72"/>
      <c r="J37" s="73"/>
    </row>
    <row r="38" spans="1:15" s="3" customFormat="1">
      <c r="A38" s="30"/>
      <c r="B38" s="65">
        <f>G18</f>
        <v>49042</v>
      </c>
      <c r="C38" s="19">
        <v>32000</v>
      </c>
      <c r="D38" s="20">
        <v>0.5</v>
      </c>
      <c r="E38" s="83" t="s">
        <v>22</v>
      </c>
      <c r="F38" s="84"/>
      <c r="G38" s="15">
        <v>13900</v>
      </c>
      <c r="H38" s="16">
        <v>17000</v>
      </c>
      <c r="I38" s="17">
        <f>H38*0.1</f>
        <v>1700</v>
      </c>
      <c r="J38" s="18">
        <v>0.1</v>
      </c>
      <c r="L38" s="30"/>
      <c r="M38" s="30"/>
    </row>
    <row r="39" spans="1:15" s="3" customFormat="1">
      <c r="C39" s="19">
        <v>44000</v>
      </c>
      <c r="D39" s="20">
        <v>0.85</v>
      </c>
      <c r="E39" s="69" t="s">
        <v>23</v>
      </c>
      <c r="F39" s="69"/>
      <c r="G39" s="15">
        <v>7400</v>
      </c>
      <c r="H39" s="16">
        <v>69000</v>
      </c>
      <c r="I39" s="17">
        <f>(H39-H38)*0.15+I38</f>
        <v>9500</v>
      </c>
      <c r="J39" s="18">
        <v>0.15</v>
      </c>
      <c r="L39" s="30"/>
      <c r="M39" s="30"/>
    </row>
    <row r="40" spans="1:15" s="3" customFormat="1">
      <c r="A40" s="30"/>
      <c r="C40" s="31" t="s">
        <v>16</v>
      </c>
      <c r="D40" s="56">
        <f>B38*0.85</f>
        <v>41685.699999999997</v>
      </c>
      <c r="E40" s="79" t="s">
        <v>33</v>
      </c>
      <c r="F40" s="80"/>
      <c r="G40" s="15">
        <f>G38+G39</f>
        <v>21300</v>
      </c>
      <c r="H40" s="16">
        <v>139350</v>
      </c>
      <c r="I40" s="17"/>
      <c r="J40" s="18">
        <v>0.25</v>
      </c>
      <c r="L40" s="30"/>
      <c r="M40" s="30"/>
    </row>
    <row r="41" spans="1:15" s="3" customFormat="1">
      <c r="A41" s="30"/>
      <c r="D41" s="8"/>
    </row>
    <row r="42" spans="1:15">
      <c r="A42" s="1"/>
      <c r="C42" s="8"/>
      <c r="D42" s="1"/>
      <c r="E42" s="1"/>
      <c r="F42" s="1"/>
      <c r="G42" s="1"/>
      <c r="H42" s="1"/>
      <c r="I42" s="1"/>
      <c r="J42" s="1"/>
      <c r="L42" s="3"/>
      <c r="O42" s="1"/>
    </row>
    <row r="43" spans="1:15">
      <c r="A43" s="4" t="s">
        <v>12</v>
      </c>
      <c r="B43" s="4" t="s">
        <v>14</v>
      </c>
      <c r="C43" s="4" t="s">
        <v>14</v>
      </c>
      <c r="D43" s="4" t="s">
        <v>1</v>
      </c>
      <c r="E43" s="4" t="s">
        <v>0</v>
      </c>
      <c r="F43" s="4" t="s">
        <v>2</v>
      </c>
      <c r="G43" s="4" t="s">
        <v>4</v>
      </c>
      <c r="H43" s="4" t="s">
        <v>3</v>
      </c>
      <c r="I43" s="4" t="s">
        <v>5</v>
      </c>
      <c r="J43" s="4" t="s">
        <v>6</v>
      </c>
      <c r="K43" s="4" t="s">
        <v>13</v>
      </c>
      <c r="L43" s="12">
        <f>SUM(L45:L505)</f>
        <v>103642</v>
      </c>
      <c r="M43" s="12">
        <f>SUM(M45:M505)</f>
        <v>110442</v>
      </c>
      <c r="N43" s="14" t="s">
        <v>2</v>
      </c>
      <c r="O43" s="14" t="s">
        <v>3</v>
      </c>
    </row>
    <row r="44" spans="1:15">
      <c r="A44" s="5" t="s">
        <v>7</v>
      </c>
      <c r="B44" s="5" t="s">
        <v>15</v>
      </c>
      <c r="C44" s="5" t="s">
        <v>11</v>
      </c>
      <c r="D44" s="5" t="s">
        <v>9</v>
      </c>
      <c r="E44" s="5" t="s">
        <v>8</v>
      </c>
      <c r="F44" s="5" t="s">
        <v>8</v>
      </c>
      <c r="G44" s="5" t="s">
        <v>11</v>
      </c>
      <c r="H44" s="5" t="s">
        <v>10</v>
      </c>
      <c r="I44" s="5" t="s">
        <v>11</v>
      </c>
      <c r="J44" s="5" t="s">
        <v>4</v>
      </c>
      <c r="K44" s="5" t="s">
        <v>8</v>
      </c>
      <c r="L44" s="14" t="s">
        <v>20</v>
      </c>
      <c r="M44" s="14" t="s">
        <v>21</v>
      </c>
      <c r="N44" s="12">
        <f>G18+H18</f>
        <v>104000</v>
      </c>
      <c r="O44" s="12">
        <f>AVERAGE(O45:O505)</f>
        <v>9676.9625000000015</v>
      </c>
    </row>
    <row r="45" spans="1:15">
      <c r="A45" s="2">
        <v>0</v>
      </c>
      <c r="B45" s="7">
        <f t="shared" ref="B45:B108" si="0">B$38/2+A45</f>
        <v>24521</v>
      </c>
      <c r="C45" s="9">
        <f t="shared" ref="C45:C108" si="1">IF(B45&lt;C$38,0,IF(B45&lt;C$39,50%,85%))</f>
        <v>0</v>
      </c>
      <c r="D45" s="7">
        <f t="shared" ref="D45:D108" si="2">IF((B45-C$39)*0.85+6000&lt;D$40,IF(C45=0,0,IF(C45=0.5,(B45-C$38)*0.5,(B45-C$39)*0.85+6000)),D$40)</f>
        <v>0</v>
      </c>
      <c r="E45" s="7">
        <f>A45+D45</f>
        <v>0</v>
      </c>
      <c r="F45" s="7">
        <f t="shared" ref="F45:F108" si="3">IF(E45&gt;G$40,E45-G$40,0)</f>
        <v>0</v>
      </c>
      <c r="G45" s="9">
        <f t="shared" ref="G45:G108" si="4">IF(F45=0,0,IF(F45&lt;H$38,0.1,IF(F45&lt;H$39,0.15,0.25)))</f>
        <v>0</v>
      </c>
      <c r="H45" s="7">
        <f t="shared" ref="H45:H108" si="5">IF(G45&lt;0.15,F45*0.1,IF(G45=0.15,(F45-H$38)*0.15+I$38,(F45-H$39)*0.25+I$39))</f>
        <v>0</v>
      </c>
      <c r="I45" s="10">
        <f t="shared" ref="I45:I108" si="6">IF(D45=D$40,0.25,G45*(1+C45))</f>
        <v>0</v>
      </c>
      <c r="J45" s="7">
        <f t="shared" ref="J45:J108" si="7">B$38+A45-H45</f>
        <v>49042</v>
      </c>
      <c r="K45" s="7">
        <f t="shared" ref="K45:K108" si="8">B$38+A45</f>
        <v>49042</v>
      </c>
      <c r="L45" s="7" t="str">
        <f t="shared" ref="L45:L108" si="9">IF(AND(I45=0.4625,I44&lt;&gt;0.4625),K45,"")</f>
        <v/>
      </c>
      <c r="M45" s="7" t="str">
        <f t="shared" ref="M45:M108" si="10">IF(AND(I45=0.4625,I46&lt;&gt;0.4625),K45,"")</f>
        <v/>
      </c>
      <c r="N45" s="9" t="str">
        <f t="shared" ref="N45:N108" si="11">IF(AND(K45-N$44&gt;=-200,K45-N$44&lt;=200),5%,"")</f>
        <v/>
      </c>
      <c r="O45" s="7" t="str">
        <f t="shared" ref="O45:O108" si="12">IF(N45=0.05,H45,"")</f>
        <v/>
      </c>
    </row>
    <row r="46" spans="1:15">
      <c r="A46" s="7">
        <f>A45+200</f>
        <v>200</v>
      </c>
      <c r="B46" s="7">
        <f t="shared" si="0"/>
        <v>24721</v>
      </c>
      <c r="C46" s="9">
        <f>IF(B46&lt;C$38,0,IF(B46&lt;C$39,50%,85%))</f>
        <v>0</v>
      </c>
      <c r="D46" s="7">
        <f t="shared" si="2"/>
        <v>0</v>
      </c>
      <c r="E46" s="7">
        <f>A46+D46</f>
        <v>200</v>
      </c>
      <c r="F46" s="7">
        <f t="shared" si="3"/>
        <v>0</v>
      </c>
      <c r="G46" s="9">
        <f t="shared" si="4"/>
        <v>0</v>
      </c>
      <c r="H46" s="7">
        <f t="shared" si="5"/>
        <v>0</v>
      </c>
      <c r="I46" s="10">
        <f t="shared" si="6"/>
        <v>0</v>
      </c>
      <c r="J46" s="7">
        <f t="shared" si="7"/>
        <v>49242</v>
      </c>
      <c r="K46" s="7">
        <f t="shared" si="8"/>
        <v>49242</v>
      </c>
      <c r="L46" s="7" t="str">
        <f t="shared" si="9"/>
        <v/>
      </c>
      <c r="M46" s="7" t="str">
        <f t="shared" si="10"/>
        <v/>
      </c>
      <c r="N46" s="9" t="str">
        <f t="shared" si="11"/>
        <v/>
      </c>
      <c r="O46" s="7" t="str">
        <f t="shared" si="12"/>
        <v/>
      </c>
    </row>
    <row r="47" spans="1:15" s="1" customFormat="1">
      <c r="A47" s="7">
        <f t="shared" ref="A47:A54" si="13">A46+200</f>
        <v>400</v>
      </c>
      <c r="B47" s="7">
        <f t="shared" si="0"/>
        <v>24921</v>
      </c>
      <c r="C47" s="9">
        <f t="shared" si="1"/>
        <v>0</v>
      </c>
      <c r="D47" s="7">
        <f t="shared" si="2"/>
        <v>0</v>
      </c>
      <c r="E47" s="7">
        <f t="shared" ref="E47:E54" si="14">A47+D47</f>
        <v>400</v>
      </c>
      <c r="F47" s="7">
        <f t="shared" si="3"/>
        <v>0</v>
      </c>
      <c r="G47" s="9">
        <f t="shared" si="4"/>
        <v>0</v>
      </c>
      <c r="H47" s="7">
        <f t="shared" si="5"/>
        <v>0</v>
      </c>
      <c r="I47" s="10">
        <f t="shared" si="6"/>
        <v>0</v>
      </c>
      <c r="J47" s="7">
        <f t="shared" si="7"/>
        <v>49442</v>
      </c>
      <c r="K47" s="7">
        <f t="shared" si="8"/>
        <v>49442</v>
      </c>
      <c r="L47" s="7" t="str">
        <f t="shared" si="9"/>
        <v/>
      </c>
      <c r="M47" s="7" t="str">
        <f t="shared" si="10"/>
        <v/>
      </c>
      <c r="N47" s="9" t="str">
        <f t="shared" si="11"/>
        <v/>
      </c>
      <c r="O47" s="7" t="str">
        <f t="shared" si="12"/>
        <v/>
      </c>
    </row>
    <row r="48" spans="1:15" s="1" customFormat="1">
      <c r="A48" s="7">
        <f t="shared" si="13"/>
        <v>600</v>
      </c>
      <c r="B48" s="7">
        <f t="shared" si="0"/>
        <v>25121</v>
      </c>
      <c r="C48" s="9">
        <f t="shared" si="1"/>
        <v>0</v>
      </c>
      <c r="D48" s="7">
        <f t="shared" si="2"/>
        <v>0</v>
      </c>
      <c r="E48" s="7">
        <f t="shared" si="14"/>
        <v>600</v>
      </c>
      <c r="F48" s="7">
        <f t="shared" si="3"/>
        <v>0</v>
      </c>
      <c r="G48" s="9">
        <f t="shared" si="4"/>
        <v>0</v>
      </c>
      <c r="H48" s="7">
        <f t="shared" si="5"/>
        <v>0</v>
      </c>
      <c r="I48" s="10">
        <f t="shared" si="6"/>
        <v>0</v>
      </c>
      <c r="J48" s="7">
        <f t="shared" si="7"/>
        <v>49642</v>
      </c>
      <c r="K48" s="7">
        <f t="shared" si="8"/>
        <v>49642</v>
      </c>
      <c r="L48" s="7" t="str">
        <f t="shared" si="9"/>
        <v/>
      </c>
      <c r="M48" s="7" t="str">
        <f t="shared" si="10"/>
        <v/>
      </c>
      <c r="N48" s="9" t="str">
        <f t="shared" si="11"/>
        <v/>
      </c>
      <c r="O48" s="7" t="str">
        <f t="shared" si="12"/>
        <v/>
      </c>
    </row>
    <row r="49" spans="1:15" s="1" customFormat="1">
      <c r="A49" s="7">
        <f t="shared" si="13"/>
        <v>800</v>
      </c>
      <c r="B49" s="7">
        <f t="shared" si="0"/>
        <v>25321</v>
      </c>
      <c r="C49" s="9">
        <f t="shared" si="1"/>
        <v>0</v>
      </c>
      <c r="D49" s="7">
        <f t="shared" si="2"/>
        <v>0</v>
      </c>
      <c r="E49" s="7">
        <f t="shared" si="14"/>
        <v>800</v>
      </c>
      <c r="F49" s="7">
        <f t="shared" si="3"/>
        <v>0</v>
      </c>
      <c r="G49" s="9">
        <f t="shared" si="4"/>
        <v>0</v>
      </c>
      <c r="H49" s="7">
        <f t="shared" si="5"/>
        <v>0</v>
      </c>
      <c r="I49" s="10">
        <f t="shared" si="6"/>
        <v>0</v>
      </c>
      <c r="J49" s="7">
        <f t="shared" si="7"/>
        <v>49842</v>
      </c>
      <c r="K49" s="7">
        <f t="shared" si="8"/>
        <v>49842</v>
      </c>
      <c r="L49" s="7" t="str">
        <f t="shared" si="9"/>
        <v/>
      </c>
      <c r="M49" s="7" t="str">
        <f t="shared" si="10"/>
        <v/>
      </c>
      <c r="N49" s="9" t="str">
        <f t="shared" si="11"/>
        <v/>
      </c>
      <c r="O49" s="7" t="str">
        <f t="shared" si="12"/>
        <v/>
      </c>
    </row>
    <row r="50" spans="1:15" s="1" customFormat="1">
      <c r="A50" s="7">
        <f t="shared" si="13"/>
        <v>1000</v>
      </c>
      <c r="B50" s="7">
        <f t="shared" si="0"/>
        <v>25521</v>
      </c>
      <c r="C50" s="9">
        <f t="shared" si="1"/>
        <v>0</v>
      </c>
      <c r="D50" s="7">
        <f t="shared" si="2"/>
        <v>0</v>
      </c>
      <c r="E50" s="7">
        <f t="shared" si="14"/>
        <v>1000</v>
      </c>
      <c r="F50" s="7">
        <f t="shared" si="3"/>
        <v>0</v>
      </c>
      <c r="G50" s="9">
        <f t="shared" si="4"/>
        <v>0</v>
      </c>
      <c r="H50" s="7">
        <f t="shared" si="5"/>
        <v>0</v>
      </c>
      <c r="I50" s="10">
        <f t="shared" si="6"/>
        <v>0</v>
      </c>
      <c r="J50" s="7">
        <f t="shared" si="7"/>
        <v>50042</v>
      </c>
      <c r="K50" s="7">
        <f t="shared" si="8"/>
        <v>50042</v>
      </c>
      <c r="L50" s="7" t="str">
        <f t="shared" si="9"/>
        <v/>
      </c>
      <c r="M50" s="7" t="str">
        <f t="shared" si="10"/>
        <v/>
      </c>
      <c r="N50" s="9" t="str">
        <f t="shared" si="11"/>
        <v/>
      </c>
      <c r="O50" s="7" t="str">
        <f t="shared" si="12"/>
        <v/>
      </c>
    </row>
    <row r="51" spans="1:15" s="1" customFormat="1">
      <c r="A51" s="7">
        <f t="shared" si="13"/>
        <v>1200</v>
      </c>
      <c r="B51" s="7">
        <f t="shared" si="0"/>
        <v>25721</v>
      </c>
      <c r="C51" s="9">
        <f t="shared" si="1"/>
        <v>0</v>
      </c>
      <c r="D51" s="7">
        <f t="shared" si="2"/>
        <v>0</v>
      </c>
      <c r="E51" s="7">
        <f t="shared" si="14"/>
        <v>1200</v>
      </c>
      <c r="F51" s="7">
        <f t="shared" si="3"/>
        <v>0</v>
      </c>
      <c r="G51" s="9">
        <f t="shared" si="4"/>
        <v>0</v>
      </c>
      <c r="H51" s="7">
        <f t="shared" si="5"/>
        <v>0</v>
      </c>
      <c r="I51" s="10">
        <f t="shared" si="6"/>
        <v>0</v>
      </c>
      <c r="J51" s="7">
        <f t="shared" si="7"/>
        <v>50242</v>
      </c>
      <c r="K51" s="7">
        <f t="shared" si="8"/>
        <v>50242</v>
      </c>
      <c r="L51" s="7" t="str">
        <f t="shared" si="9"/>
        <v/>
      </c>
      <c r="M51" s="7" t="str">
        <f t="shared" si="10"/>
        <v/>
      </c>
      <c r="N51" s="9" t="str">
        <f t="shared" si="11"/>
        <v/>
      </c>
      <c r="O51" s="7" t="str">
        <f t="shared" si="12"/>
        <v/>
      </c>
    </row>
    <row r="52" spans="1:15" s="1" customFormat="1">
      <c r="A52" s="7">
        <f t="shared" si="13"/>
        <v>1400</v>
      </c>
      <c r="B52" s="7">
        <f t="shared" si="0"/>
        <v>25921</v>
      </c>
      <c r="C52" s="9">
        <f t="shared" si="1"/>
        <v>0</v>
      </c>
      <c r="D52" s="7">
        <f t="shared" si="2"/>
        <v>0</v>
      </c>
      <c r="E52" s="7">
        <f t="shared" si="14"/>
        <v>1400</v>
      </c>
      <c r="F52" s="7">
        <f t="shared" si="3"/>
        <v>0</v>
      </c>
      <c r="G52" s="9">
        <f t="shared" si="4"/>
        <v>0</v>
      </c>
      <c r="H52" s="7">
        <f t="shared" si="5"/>
        <v>0</v>
      </c>
      <c r="I52" s="10">
        <f t="shared" si="6"/>
        <v>0</v>
      </c>
      <c r="J52" s="7">
        <f t="shared" si="7"/>
        <v>50442</v>
      </c>
      <c r="K52" s="7">
        <f t="shared" si="8"/>
        <v>50442</v>
      </c>
      <c r="L52" s="7" t="str">
        <f t="shared" si="9"/>
        <v/>
      </c>
      <c r="M52" s="7" t="str">
        <f t="shared" si="10"/>
        <v/>
      </c>
      <c r="N52" s="9" t="str">
        <f t="shared" si="11"/>
        <v/>
      </c>
      <c r="O52" s="7" t="str">
        <f t="shared" si="12"/>
        <v/>
      </c>
    </row>
    <row r="53" spans="1:15" s="1" customFormat="1">
      <c r="A53" s="7">
        <f t="shared" si="13"/>
        <v>1600</v>
      </c>
      <c r="B53" s="7">
        <f t="shared" si="0"/>
        <v>26121</v>
      </c>
      <c r="C53" s="9">
        <f t="shared" si="1"/>
        <v>0</v>
      </c>
      <c r="D53" s="7">
        <f t="shared" si="2"/>
        <v>0</v>
      </c>
      <c r="E53" s="7">
        <f t="shared" si="14"/>
        <v>1600</v>
      </c>
      <c r="F53" s="7">
        <f t="shared" si="3"/>
        <v>0</v>
      </c>
      <c r="G53" s="9">
        <f t="shared" si="4"/>
        <v>0</v>
      </c>
      <c r="H53" s="7">
        <f t="shared" si="5"/>
        <v>0</v>
      </c>
      <c r="I53" s="10">
        <f t="shared" si="6"/>
        <v>0</v>
      </c>
      <c r="J53" s="7">
        <f t="shared" si="7"/>
        <v>50642</v>
      </c>
      <c r="K53" s="7">
        <f t="shared" si="8"/>
        <v>50642</v>
      </c>
      <c r="L53" s="7" t="str">
        <f t="shared" si="9"/>
        <v/>
      </c>
      <c r="M53" s="7" t="str">
        <f t="shared" si="10"/>
        <v/>
      </c>
      <c r="N53" s="9" t="str">
        <f t="shared" si="11"/>
        <v/>
      </c>
      <c r="O53" s="7" t="str">
        <f t="shared" si="12"/>
        <v/>
      </c>
    </row>
    <row r="54" spans="1:15" s="1" customFormat="1">
      <c r="A54" s="7">
        <f t="shared" si="13"/>
        <v>1800</v>
      </c>
      <c r="B54" s="7">
        <f t="shared" si="0"/>
        <v>26321</v>
      </c>
      <c r="C54" s="9">
        <f t="shared" si="1"/>
        <v>0</v>
      </c>
      <c r="D54" s="7">
        <f t="shared" si="2"/>
        <v>0</v>
      </c>
      <c r="E54" s="7">
        <f t="shared" si="14"/>
        <v>1800</v>
      </c>
      <c r="F54" s="7">
        <f t="shared" si="3"/>
        <v>0</v>
      </c>
      <c r="G54" s="9">
        <f t="shared" si="4"/>
        <v>0</v>
      </c>
      <c r="H54" s="7">
        <f t="shared" si="5"/>
        <v>0</v>
      </c>
      <c r="I54" s="10">
        <f t="shared" si="6"/>
        <v>0</v>
      </c>
      <c r="J54" s="7">
        <f t="shared" si="7"/>
        <v>50842</v>
      </c>
      <c r="K54" s="7">
        <f t="shared" si="8"/>
        <v>50842</v>
      </c>
      <c r="L54" s="7" t="str">
        <f t="shared" si="9"/>
        <v/>
      </c>
      <c r="M54" s="7" t="str">
        <f t="shared" si="10"/>
        <v/>
      </c>
      <c r="N54" s="9" t="str">
        <f t="shared" si="11"/>
        <v/>
      </c>
      <c r="O54" s="7" t="str">
        <f t="shared" si="12"/>
        <v/>
      </c>
    </row>
    <row r="55" spans="1:15" s="1" customFormat="1">
      <c r="A55" s="7">
        <f t="shared" ref="A55:A118" si="15">A54+200</f>
        <v>2000</v>
      </c>
      <c r="B55" s="7">
        <f t="shared" si="0"/>
        <v>26521</v>
      </c>
      <c r="C55" s="9">
        <f t="shared" si="1"/>
        <v>0</v>
      </c>
      <c r="D55" s="7">
        <f t="shared" si="2"/>
        <v>0</v>
      </c>
      <c r="E55" s="7">
        <f t="shared" ref="E55:E118" si="16">A55+D55</f>
        <v>2000</v>
      </c>
      <c r="F55" s="7">
        <f t="shared" si="3"/>
        <v>0</v>
      </c>
      <c r="G55" s="9">
        <f t="shared" si="4"/>
        <v>0</v>
      </c>
      <c r="H55" s="7">
        <f t="shared" si="5"/>
        <v>0</v>
      </c>
      <c r="I55" s="10">
        <f t="shared" si="6"/>
        <v>0</v>
      </c>
      <c r="J55" s="7">
        <f t="shared" si="7"/>
        <v>51042</v>
      </c>
      <c r="K55" s="7">
        <f t="shared" si="8"/>
        <v>51042</v>
      </c>
      <c r="L55" s="7" t="str">
        <f t="shared" si="9"/>
        <v/>
      </c>
      <c r="M55" s="7" t="str">
        <f t="shared" si="10"/>
        <v/>
      </c>
      <c r="N55" s="9" t="str">
        <f t="shared" si="11"/>
        <v/>
      </c>
      <c r="O55" s="7" t="str">
        <f t="shared" si="12"/>
        <v/>
      </c>
    </row>
    <row r="56" spans="1:15" s="1" customFormat="1">
      <c r="A56" s="7">
        <f t="shared" si="15"/>
        <v>2200</v>
      </c>
      <c r="B56" s="7">
        <f t="shared" si="0"/>
        <v>26721</v>
      </c>
      <c r="C56" s="9">
        <f t="shared" si="1"/>
        <v>0</v>
      </c>
      <c r="D56" s="7">
        <f t="shared" si="2"/>
        <v>0</v>
      </c>
      <c r="E56" s="7">
        <f t="shared" si="16"/>
        <v>2200</v>
      </c>
      <c r="F56" s="7">
        <f t="shared" si="3"/>
        <v>0</v>
      </c>
      <c r="G56" s="9">
        <f t="shared" si="4"/>
        <v>0</v>
      </c>
      <c r="H56" s="7">
        <f t="shared" si="5"/>
        <v>0</v>
      </c>
      <c r="I56" s="10">
        <f t="shared" si="6"/>
        <v>0</v>
      </c>
      <c r="J56" s="7">
        <f t="shared" si="7"/>
        <v>51242</v>
      </c>
      <c r="K56" s="7">
        <f t="shared" si="8"/>
        <v>51242</v>
      </c>
      <c r="L56" s="7" t="str">
        <f t="shared" si="9"/>
        <v/>
      </c>
      <c r="M56" s="7" t="str">
        <f t="shared" si="10"/>
        <v/>
      </c>
      <c r="N56" s="9" t="str">
        <f t="shared" si="11"/>
        <v/>
      </c>
      <c r="O56" s="7" t="str">
        <f t="shared" si="12"/>
        <v/>
      </c>
    </row>
    <row r="57" spans="1:15" s="1" customFormat="1">
      <c r="A57" s="7">
        <f t="shared" si="15"/>
        <v>2400</v>
      </c>
      <c r="B57" s="7">
        <f t="shared" si="0"/>
        <v>26921</v>
      </c>
      <c r="C57" s="9">
        <f t="shared" si="1"/>
        <v>0</v>
      </c>
      <c r="D57" s="7">
        <f t="shared" si="2"/>
        <v>0</v>
      </c>
      <c r="E57" s="7">
        <f t="shared" si="16"/>
        <v>2400</v>
      </c>
      <c r="F57" s="7">
        <f t="shared" si="3"/>
        <v>0</v>
      </c>
      <c r="G57" s="9">
        <f t="shared" si="4"/>
        <v>0</v>
      </c>
      <c r="H57" s="7">
        <f t="shared" si="5"/>
        <v>0</v>
      </c>
      <c r="I57" s="10">
        <f t="shared" si="6"/>
        <v>0</v>
      </c>
      <c r="J57" s="7">
        <f t="shared" si="7"/>
        <v>51442</v>
      </c>
      <c r="K57" s="7">
        <f t="shared" si="8"/>
        <v>51442</v>
      </c>
      <c r="L57" s="7" t="str">
        <f t="shared" si="9"/>
        <v/>
      </c>
      <c r="M57" s="7" t="str">
        <f t="shared" si="10"/>
        <v/>
      </c>
      <c r="N57" s="9" t="str">
        <f t="shared" si="11"/>
        <v/>
      </c>
      <c r="O57" s="7" t="str">
        <f t="shared" si="12"/>
        <v/>
      </c>
    </row>
    <row r="58" spans="1:15" s="1" customFormat="1">
      <c r="A58" s="7">
        <f t="shared" si="15"/>
        <v>2600</v>
      </c>
      <c r="B58" s="7">
        <f t="shared" si="0"/>
        <v>27121</v>
      </c>
      <c r="C58" s="9">
        <f t="shared" si="1"/>
        <v>0</v>
      </c>
      <c r="D58" s="7">
        <f t="shared" si="2"/>
        <v>0</v>
      </c>
      <c r="E58" s="7">
        <f t="shared" si="16"/>
        <v>2600</v>
      </c>
      <c r="F58" s="7">
        <f t="shared" si="3"/>
        <v>0</v>
      </c>
      <c r="G58" s="9">
        <f t="shared" si="4"/>
        <v>0</v>
      </c>
      <c r="H58" s="7">
        <f t="shared" si="5"/>
        <v>0</v>
      </c>
      <c r="I58" s="10">
        <f t="shared" si="6"/>
        <v>0</v>
      </c>
      <c r="J58" s="7">
        <f t="shared" si="7"/>
        <v>51642</v>
      </c>
      <c r="K58" s="7">
        <f t="shared" si="8"/>
        <v>51642</v>
      </c>
      <c r="L58" s="7" t="str">
        <f t="shared" si="9"/>
        <v/>
      </c>
      <c r="M58" s="7" t="str">
        <f t="shared" si="10"/>
        <v/>
      </c>
      <c r="N58" s="9" t="str">
        <f t="shared" si="11"/>
        <v/>
      </c>
      <c r="O58" s="7" t="str">
        <f t="shared" si="12"/>
        <v/>
      </c>
    </row>
    <row r="59" spans="1:15" s="1" customFormat="1">
      <c r="A59" s="7">
        <f t="shared" si="15"/>
        <v>2800</v>
      </c>
      <c r="B59" s="7">
        <f t="shared" si="0"/>
        <v>27321</v>
      </c>
      <c r="C59" s="9">
        <f t="shared" si="1"/>
        <v>0</v>
      </c>
      <c r="D59" s="7">
        <f t="shared" si="2"/>
        <v>0</v>
      </c>
      <c r="E59" s="7">
        <f t="shared" si="16"/>
        <v>2800</v>
      </c>
      <c r="F59" s="7">
        <f t="shared" si="3"/>
        <v>0</v>
      </c>
      <c r="G59" s="9">
        <f t="shared" si="4"/>
        <v>0</v>
      </c>
      <c r="H59" s="7">
        <f t="shared" si="5"/>
        <v>0</v>
      </c>
      <c r="I59" s="10">
        <f t="shared" si="6"/>
        <v>0</v>
      </c>
      <c r="J59" s="7">
        <f t="shared" si="7"/>
        <v>51842</v>
      </c>
      <c r="K59" s="7">
        <f t="shared" si="8"/>
        <v>51842</v>
      </c>
      <c r="L59" s="7" t="str">
        <f t="shared" si="9"/>
        <v/>
      </c>
      <c r="M59" s="7" t="str">
        <f t="shared" si="10"/>
        <v/>
      </c>
      <c r="N59" s="9" t="str">
        <f t="shared" si="11"/>
        <v/>
      </c>
      <c r="O59" s="7" t="str">
        <f t="shared" si="12"/>
        <v/>
      </c>
    </row>
    <row r="60" spans="1:15" s="1" customFormat="1">
      <c r="A60" s="7">
        <f t="shared" si="15"/>
        <v>3000</v>
      </c>
      <c r="B60" s="7">
        <f t="shared" si="0"/>
        <v>27521</v>
      </c>
      <c r="C60" s="9">
        <f t="shared" si="1"/>
        <v>0</v>
      </c>
      <c r="D60" s="7">
        <f t="shared" si="2"/>
        <v>0</v>
      </c>
      <c r="E60" s="7">
        <f t="shared" si="16"/>
        <v>3000</v>
      </c>
      <c r="F60" s="7">
        <f t="shared" si="3"/>
        <v>0</v>
      </c>
      <c r="G60" s="9">
        <f t="shared" si="4"/>
        <v>0</v>
      </c>
      <c r="H60" s="7">
        <f t="shared" si="5"/>
        <v>0</v>
      </c>
      <c r="I60" s="10">
        <f t="shared" si="6"/>
        <v>0</v>
      </c>
      <c r="J60" s="7">
        <f t="shared" si="7"/>
        <v>52042</v>
      </c>
      <c r="K60" s="7">
        <f t="shared" si="8"/>
        <v>52042</v>
      </c>
      <c r="L60" s="7" t="str">
        <f t="shared" si="9"/>
        <v/>
      </c>
      <c r="M60" s="7" t="str">
        <f t="shared" si="10"/>
        <v/>
      </c>
      <c r="N60" s="9" t="str">
        <f t="shared" si="11"/>
        <v/>
      </c>
      <c r="O60" s="7" t="str">
        <f t="shared" si="12"/>
        <v/>
      </c>
    </row>
    <row r="61" spans="1:15" s="1" customFormat="1">
      <c r="A61" s="7">
        <f t="shared" si="15"/>
        <v>3200</v>
      </c>
      <c r="B61" s="7">
        <f t="shared" si="0"/>
        <v>27721</v>
      </c>
      <c r="C61" s="9">
        <f t="shared" si="1"/>
        <v>0</v>
      </c>
      <c r="D61" s="7">
        <f t="shared" si="2"/>
        <v>0</v>
      </c>
      <c r="E61" s="7">
        <f t="shared" si="16"/>
        <v>3200</v>
      </c>
      <c r="F61" s="7">
        <f t="shared" si="3"/>
        <v>0</v>
      </c>
      <c r="G61" s="9">
        <f t="shared" si="4"/>
        <v>0</v>
      </c>
      <c r="H61" s="7">
        <f t="shared" si="5"/>
        <v>0</v>
      </c>
      <c r="I61" s="10">
        <f t="shared" si="6"/>
        <v>0</v>
      </c>
      <c r="J61" s="7">
        <f t="shared" si="7"/>
        <v>52242</v>
      </c>
      <c r="K61" s="7">
        <f t="shared" si="8"/>
        <v>52242</v>
      </c>
      <c r="L61" s="7" t="str">
        <f t="shared" si="9"/>
        <v/>
      </c>
      <c r="M61" s="7" t="str">
        <f t="shared" si="10"/>
        <v/>
      </c>
      <c r="N61" s="9" t="str">
        <f t="shared" si="11"/>
        <v/>
      </c>
      <c r="O61" s="7" t="str">
        <f t="shared" si="12"/>
        <v/>
      </c>
    </row>
    <row r="62" spans="1:15" s="1" customFormat="1">
      <c r="A62" s="7">
        <f t="shared" si="15"/>
        <v>3400</v>
      </c>
      <c r="B62" s="7">
        <f t="shared" si="0"/>
        <v>27921</v>
      </c>
      <c r="C62" s="9">
        <f t="shared" si="1"/>
        <v>0</v>
      </c>
      <c r="D62" s="7">
        <f t="shared" si="2"/>
        <v>0</v>
      </c>
      <c r="E62" s="7">
        <f t="shared" si="16"/>
        <v>3400</v>
      </c>
      <c r="F62" s="7">
        <f t="shared" si="3"/>
        <v>0</v>
      </c>
      <c r="G62" s="9">
        <f t="shared" si="4"/>
        <v>0</v>
      </c>
      <c r="H62" s="7">
        <f t="shared" si="5"/>
        <v>0</v>
      </c>
      <c r="I62" s="10">
        <f t="shared" si="6"/>
        <v>0</v>
      </c>
      <c r="J62" s="7">
        <f t="shared" si="7"/>
        <v>52442</v>
      </c>
      <c r="K62" s="7">
        <f t="shared" si="8"/>
        <v>52442</v>
      </c>
      <c r="L62" s="7" t="str">
        <f t="shared" si="9"/>
        <v/>
      </c>
      <c r="M62" s="7" t="str">
        <f t="shared" si="10"/>
        <v/>
      </c>
      <c r="N62" s="9" t="str">
        <f t="shared" si="11"/>
        <v/>
      </c>
      <c r="O62" s="7" t="str">
        <f t="shared" si="12"/>
        <v/>
      </c>
    </row>
    <row r="63" spans="1:15" s="1" customFormat="1">
      <c r="A63" s="7">
        <f t="shared" si="15"/>
        <v>3600</v>
      </c>
      <c r="B63" s="7">
        <f t="shared" si="0"/>
        <v>28121</v>
      </c>
      <c r="C63" s="9">
        <f t="shared" si="1"/>
        <v>0</v>
      </c>
      <c r="D63" s="7">
        <f t="shared" si="2"/>
        <v>0</v>
      </c>
      <c r="E63" s="7">
        <f t="shared" si="16"/>
        <v>3600</v>
      </c>
      <c r="F63" s="7">
        <f t="shared" si="3"/>
        <v>0</v>
      </c>
      <c r="G63" s="9">
        <f t="shared" si="4"/>
        <v>0</v>
      </c>
      <c r="H63" s="7">
        <f t="shared" si="5"/>
        <v>0</v>
      </c>
      <c r="I63" s="10">
        <f t="shared" si="6"/>
        <v>0</v>
      </c>
      <c r="J63" s="7">
        <f t="shared" si="7"/>
        <v>52642</v>
      </c>
      <c r="K63" s="7">
        <f t="shared" si="8"/>
        <v>52642</v>
      </c>
      <c r="L63" s="7" t="str">
        <f t="shared" si="9"/>
        <v/>
      </c>
      <c r="M63" s="7" t="str">
        <f t="shared" si="10"/>
        <v/>
      </c>
      <c r="N63" s="9" t="str">
        <f t="shared" si="11"/>
        <v/>
      </c>
      <c r="O63" s="7" t="str">
        <f t="shared" si="12"/>
        <v/>
      </c>
    </row>
    <row r="64" spans="1:15" s="1" customFormat="1">
      <c r="A64" s="7">
        <f t="shared" si="15"/>
        <v>3800</v>
      </c>
      <c r="B64" s="7">
        <f t="shared" si="0"/>
        <v>28321</v>
      </c>
      <c r="C64" s="9">
        <f t="shared" si="1"/>
        <v>0</v>
      </c>
      <c r="D64" s="7">
        <f t="shared" si="2"/>
        <v>0</v>
      </c>
      <c r="E64" s="7">
        <f t="shared" si="16"/>
        <v>3800</v>
      </c>
      <c r="F64" s="7">
        <f t="shared" si="3"/>
        <v>0</v>
      </c>
      <c r="G64" s="9">
        <f t="shared" si="4"/>
        <v>0</v>
      </c>
      <c r="H64" s="7">
        <f t="shared" si="5"/>
        <v>0</v>
      </c>
      <c r="I64" s="10">
        <f t="shared" si="6"/>
        <v>0</v>
      </c>
      <c r="J64" s="7">
        <f t="shared" si="7"/>
        <v>52842</v>
      </c>
      <c r="K64" s="7">
        <f t="shared" si="8"/>
        <v>52842</v>
      </c>
      <c r="L64" s="7" t="str">
        <f t="shared" si="9"/>
        <v/>
      </c>
      <c r="M64" s="7" t="str">
        <f t="shared" si="10"/>
        <v/>
      </c>
      <c r="N64" s="9" t="str">
        <f t="shared" si="11"/>
        <v/>
      </c>
      <c r="O64" s="7" t="str">
        <f t="shared" si="12"/>
        <v/>
      </c>
    </row>
    <row r="65" spans="1:15" s="1" customFormat="1">
      <c r="A65" s="7">
        <f t="shared" si="15"/>
        <v>4000</v>
      </c>
      <c r="B65" s="7">
        <f t="shared" si="0"/>
        <v>28521</v>
      </c>
      <c r="C65" s="9">
        <f t="shared" si="1"/>
        <v>0</v>
      </c>
      <c r="D65" s="7">
        <f t="shared" si="2"/>
        <v>0</v>
      </c>
      <c r="E65" s="7">
        <f t="shared" si="16"/>
        <v>4000</v>
      </c>
      <c r="F65" s="7">
        <f t="shared" si="3"/>
        <v>0</v>
      </c>
      <c r="G65" s="9">
        <f t="shared" si="4"/>
        <v>0</v>
      </c>
      <c r="H65" s="7">
        <f t="shared" si="5"/>
        <v>0</v>
      </c>
      <c r="I65" s="10">
        <f t="shared" si="6"/>
        <v>0</v>
      </c>
      <c r="J65" s="7">
        <f t="shared" si="7"/>
        <v>53042</v>
      </c>
      <c r="K65" s="7">
        <f t="shared" si="8"/>
        <v>53042</v>
      </c>
      <c r="L65" s="7" t="str">
        <f t="shared" si="9"/>
        <v/>
      </c>
      <c r="M65" s="7" t="str">
        <f t="shared" si="10"/>
        <v/>
      </c>
      <c r="N65" s="9" t="str">
        <f t="shared" si="11"/>
        <v/>
      </c>
      <c r="O65" s="7" t="str">
        <f t="shared" si="12"/>
        <v/>
      </c>
    </row>
    <row r="66" spans="1:15" s="1" customFormat="1">
      <c r="A66" s="7">
        <f t="shared" si="15"/>
        <v>4200</v>
      </c>
      <c r="B66" s="7">
        <f t="shared" si="0"/>
        <v>28721</v>
      </c>
      <c r="C66" s="9">
        <f t="shared" si="1"/>
        <v>0</v>
      </c>
      <c r="D66" s="7">
        <f t="shared" si="2"/>
        <v>0</v>
      </c>
      <c r="E66" s="7">
        <f t="shared" si="16"/>
        <v>4200</v>
      </c>
      <c r="F66" s="7">
        <f t="shared" si="3"/>
        <v>0</v>
      </c>
      <c r="G66" s="9">
        <f t="shared" si="4"/>
        <v>0</v>
      </c>
      <c r="H66" s="7">
        <f t="shared" si="5"/>
        <v>0</v>
      </c>
      <c r="I66" s="10">
        <f t="shared" si="6"/>
        <v>0</v>
      </c>
      <c r="J66" s="7">
        <f t="shared" si="7"/>
        <v>53242</v>
      </c>
      <c r="K66" s="7">
        <f t="shared" si="8"/>
        <v>53242</v>
      </c>
      <c r="L66" s="7" t="str">
        <f t="shared" si="9"/>
        <v/>
      </c>
      <c r="M66" s="7" t="str">
        <f t="shared" si="10"/>
        <v/>
      </c>
      <c r="N66" s="9" t="str">
        <f t="shared" si="11"/>
        <v/>
      </c>
      <c r="O66" s="7" t="str">
        <f t="shared" si="12"/>
        <v/>
      </c>
    </row>
    <row r="67" spans="1:15" s="1" customFormat="1">
      <c r="A67" s="7">
        <f t="shared" si="15"/>
        <v>4400</v>
      </c>
      <c r="B67" s="7">
        <f t="shared" si="0"/>
        <v>28921</v>
      </c>
      <c r="C67" s="9">
        <f t="shared" si="1"/>
        <v>0</v>
      </c>
      <c r="D67" s="7">
        <f t="shared" si="2"/>
        <v>0</v>
      </c>
      <c r="E67" s="7">
        <f t="shared" si="16"/>
        <v>4400</v>
      </c>
      <c r="F67" s="7">
        <f t="shared" si="3"/>
        <v>0</v>
      </c>
      <c r="G67" s="9">
        <f t="shared" si="4"/>
        <v>0</v>
      </c>
      <c r="H67" s="7">
        <f t="shared" si="5"/>
        <v>0</v>
      </c>
      <c r="I67" s="10">
        <f t="shared" si="6"/>
        <v>0</v>
      </c>
      <c r="J67" s="7">
        <f t="shared" si="7"/>
        <v>53442</v>
      </c>
      <c r="K67" s="7">
        <f t="shared" si="8"/>
        <v>53442</v>
      </c>
      <c r="L67" s="7" t="str">
        <f t="shared" si="9"/>
        <v/>
      </c>
      <c r="M67" s="7" t="str">
        <f t="shared" si="10"/>
        <v/>
      </c>
      <c r="N67" s="9" t="str">
        <f t="shared" si="11"/>
        <v/>
      </c>
      <c r="O67" s="7" t="str">
        <f t="shared" si="12"/>
        <v/>
      </c>
    </row>
    <row r="68" spans="1:15" s="1" customFormat="1">
      <c r="A68" s="7">
        <f t="shared" si="15"/>
        <v>4600</v>
      </c>
      <c r="B68" s="7">
        <f t="shared" si="0"/>
        <v>29121</v>
      </c>
      <c r="C68" s="9">
        <f t="shared" si="1"/>
        <v>0</v>
      </c>
      <c r="D68" s="7">
        <f t="shared" si="2"/>
        <v>0</v>
      </c>
      <c r="E68" s="7">
        <f t="shared" si="16"/>
        <v>4600</v>
      </c>
      <c r="F68" s="7">
        <f t="shared" si="3"/>
        <v>0</v>
      </c>
      <c r="G68" s="9">
        <f t="shared" si="4"/>
        <v>0</v>
      </c>
      <c r="H68" s="7">
        <f t="shared" si="5"/>
        <v>0</v>
      </c>
      <c r="I68" s="10">
        <f t="shared" si="6"/>
        <v>0</v>
      </c>
      <c r="J68" s="7">
        <f t="shared" si="7"/>
        <v>53642</v>
      </c>
      <c r="K68" s="7">
        <f t="shared" si="8"/>
        <v>53642</v>
      </c>
      <c r="L68" s="7" t="str">
        <f t="shared" si="9"/>
        <v/>
      </c>
      <c r="M68" s="7" t="str">
        <f t="shared" si="10"/>
        <v/>
      </c>
      <c r="N68" s="9" t="str">
        <f t="shared" si="11"/>
        <v/>
      </c>
      <c r="O68" s="7" t="str">
        <f t="shared" si="12"/>
        <v/>
      </c>
    </row>
    <row r="69" spans="1:15" s="1" customFormat="1">
      <c r="A69" s="7">
        <f t="shared" si="15"/>
        <v>4800</v>
      </c>
      <c r="B69" s="7">
        <f t="shared" si="0"/>
        <v>29321</v>
      </c>
      <c r="C69" s="9">
        <f t="shared" si="1"/>
        <v>0</v>
      </c>
      <c r="D69" s="7">
        <f t="shared" si="2"/>
        <v>0</v>
      </c>
      <c r="E69" s="7">
        <f t="shared" si="16"/>
        <v>4800</v>
      </c>
      <c r="F69" s="7">
        <f t="shared" si="3"/>
        <v>0</v>
      </c>
      <c r="G69" s="9">
        <f t="shared" si="4"/>
        <v>0</v>
      </c>
      <c r="H69" s="7">
        <f t="shared" si="5"/>
        <v>0</v>
      </c>
      <c r="I69" s="10">
        <f t="shared" si="6"/>
        <v>0</v>
      </c>
      <c r="J69" s="7">
        <f t="shared" si="7"/>
        <v>53842</v>
      </c>
      <c r="K69" s="7">
        <f t="shared" si="8"/>
        <v>53842</v>
      </c>
      <c r="L69" s="7" t="str">
        <f t="shared" si="9"/>
        <v/>
      </c>
      <c r="M69" s="7" t="str">
        <f t="shared" si="10"/>
        <v/>
      </c>
      <c r="N69" s="9" t="str">
        <f t="shared" si="11"/>
        <v/>
      </c>
      <c r="O69" s="7" t="str">
        <f t="shared" si="12"/>
        <v/>
      </c>
    </row>
    <row r="70" spans="1:15" s="1" customFormat="1">
      <c r="A70" s="7">
        <f t="shared" si="15"/>
        <v>5000</v>
      </c>
      <c r="B70" s="7">
        <f t="shared" si="0"/>
        <v>29521</v>
      </c>
      <c r="C70" s="9">
        <f t="shared" si="1"/>
        <v>0</v>
      </c>
      <c r="D70" s="7">
        <f t="shared" si="2"/>
        <v>0</v>
      </c>
      <c r="E70" s="7">
        <f t="shared" si="16"/>
        <v>5000</v>
      </c>
      <c r="F70" s="7">
        <f t="shared" si="3"/>
        <v>0</v>
      </c>
      <c r="G70" s="9">
        <f t="shared" si="4"/>
        <v>0</v>
      </c>
      <c r="H70" s="7">
        <f t="shared" si="5"/>
        <v>0</v>
      </c>
      <c r="I70" s="10">
        <f t="shared" si="6"/>
        <v>0</v>
      </c>
      <c r="J70" s="7">
        <f t="shared" si="7"/>
        <v>54042</v>
      </c>
      <c r="K70" s="7">
        <f t="shared" si="8"/>
        <v>54042</v>
      </c>
      <c r="L70" s="7" t="str">
        <f t="shared" si="9"/>
        <v/>
      </c>
      <c r="M70" s="7" t="str">
        <f t="shared" si="10"/>
        <v/>
      </c>
      <c r="N70" s="9" t="str">
        <f t="shared" si="11"/>
        <v/>
      </c>
      <c r="O70" s="7" t="str">
        <f t="shared" si="12"/>
        <v/>
      </c>
    </row>
    <row r="71" spans="1:15" s="1" customFormat="1">
      <c r="A71" s="7">
        <f t="shared" si="15"/>
        <v>5200</v>
      </c>
      <c r="B71" s="7">
        <f t="shared" si="0"/>
        <v>29721</v>
      </c>
      <c r="C71" s="9">
        <f t="shared" si="1"/>
        <v>0</v>
      </c>
      <c r="D71" s="7">
        <f t="shared" si="2"/>
        <v>0</v>
      </c>
      <c r="E71" s="7">
        <f t="shared" si="16"/>
        <v>5200</v>
      </c>
      <c r="F71" s="7">
        <f t="shared" si="3"/>
        <v>0</v>
      </c>
      <c r="G71" s="9">
        <f t="shared" si="4"/>
        <v>0</v>
      </c>
      <c r="H71" s="7">
        <f t="shared" si="5"/>
        <v>0</v>
      </c>
      <c r="I71" s="10">
        <f t="shared" si="6"/>
        <v>0</v>
      </c>
      <c r="J71" s="7">
        <f t="shared" si="7"/>
        <v>54242</v>
      </c>
      <c r="K71" s="7">
        <f t="shared" si="8"/>
        <v>54242</v>
      </c>
      <c r="L71" s="7" t="str">
        <f t="shared" si="9"/>
        <v/>
      </c>
      <c r="M71" s="7" t="str">
        <f t="shared" si="10"/>
        <v/>
      </c>
      <c r="N71" s="9" t="str">
        <f t="shared" si="11"/>
        <v/>
      </c>
      <c r="O71" s="7" t="str">
        <f t="shared" si="12"/>
        <v/>
      </c>
    </row>
    <row r="72" spans="1:15" s="1" customFormat="1">
      <c r="A72" s="7">
        <f t="shared" si="15"/>
        <v>5400</v>
      </c>
      <c r="B72" s="7">
        <f t="shared" si="0"/>
        <v>29921</v>
      </c>
      <c r="C72" s="9">
        <f t="shared" si="1"/>
        <v>0</v>
      </c>
      <c r="D72" s="7">
        <f t="shared" si="2"/>
        <v>0</v>
      </c>
      <c r="E72" s="7">
        <f t="shared" si="16"/>
        <v>5400</v>
      </c>
      <c r="F72" s="7">
        <f t="shared" si="3"/>
        <v>0</v>
      </c>
      <c r="G72" s="9">
        <f t="shared" si="4"/>
        <v>0</v>
      </c>
      <c r="H72" s="7">
        <f t="shared" si="5"/>
        <v>0</v>
      </c>
      <c r="I72" s="10">
        <f t="shared" si="6"/>
        <v>0</v>
      </c>
      <c r="J72" s="7">
        <f t="shared" si="7"/>
        <v>54442</v>
      </c>
      <c r="K72" s="7">
        <f t="shared" si="8"/>
        <v>54442</v>
      </c>
      <c r="L72" s="7" t="str">
        <f t="shared" si="9"/>
        <v/>
      </c>
      <c r="M72" s="7" t="str">
        <f t="shared" si="10"/>
        <v/>
      </c>
      <c r="N72" s="9" t="str">
        <f t="shared" si="11"/>
        <v/>
      </c>
      <c r="O72" s="7" t="str">
        <f t="shared" si="12"/>
        <v/>
      </c>
    </row>
    <row r="73" spans="1:15" s="1" customFormat="1">
      <c r="A73" s="7">
        <f t="shared" si="15"/>
        <v>5600</v>
      </c>
      <c r="B73" s="7">
        <f t="shared" si="0"/>
        <v>30121</v>
      </c>
      <c r="C73" s="9">
        <f t="shared" si="1"/>
        <v>0</v>
      </c>
      <c r="D73" s="7">
        <f t="shared" si="2"/>
        <v>0</v>
      </c>
      <c r="E73" s="7">
        <f t="shared" si="16"/>
        <v>5600</v>
      </c>
      <c r="F73" s="7">
        <f t="shared" si="3"/>
        <v>0</v>
      </c>
      <c r="G73" s="9">
        <f t="shared" si="4"/>
        <v>0</v>
      </c>
      <c r="H73" s="7">
        <f t="shared" si="5"/>
        <v>0</v>
      </c>
      <c r="I73" s="10">
        <f t="shared" si="6"/>
        <v>0</v>
      </c>
      <c r="J73" s="7">
        <f t="shared" si="7"/>
        <v>54642</v>
      </c>
      <c r="K73" s="7">
        <f t="shared" si="8"/>
        <v>54642</v>
      </c>
      <c r="L73" s="7" t="str">
        <f t="shared" si="9"/>
        <v/>
      </c>
      <c r="M73" s="7" t="str">
        <f t="shared" si="10"/>
        <v/>
      </c>
      <c r="N73" s="9" t="str">
        <f t="shared" si="11"/>
        <v/>
      </c>
      <c r="O73" s="7" t="str">
        <f t="shared" si="12"/>
        <v/>
      </c>
    </row>
    <row r="74" spans="1:15" s="1" customFormat="1">
      <c r="A74" s="7">
        <f t="shared" si="15"/>
        <v>5800</v>
      </c>
      <c r="B74" s="7">
        <f t="shared" si="0"/>
        <v>30321</v>
      </c>
      <c r="C74" s="9">
        <f t="shared" si="1"/>
        <v>0</v>
      </c>
      <c r="D74" s="7">
        <f t="shared" si="2"/>
        <v>0</v>
      </c>
      <c r="E74" s="7">
        <f t="shared" si="16"/>
        <v>5800</v>
      </c>
      <c r="F74" s="7">
        <f t="shared" si="3"/>
        <v>0</v>
      </c>
      <c r="G74" s="9">
        <f t="shared" si="4"/>
        <v>0</v>
      </c>
      <c r="H74" s="7">
        <f t="shared" si="5"/>
        <v>0</v>
      </c>
      <c r="I74" s="10">
        <f t="shared" si="6"/>
        <v>0</v>
      </c>
      <c r="J74" s="7">
        <f t="shared" si="7"/>
        <v>54842</v>
      </c>
      <c r="K74" s="7">
        <f t="shared" si="8"/>
        <v>54842</v>
      </c>
      <c r="L74" s="7" t="str">
        <f t="shared" si="9"/>
        <v/>
      </c>
      <c r="M74" s="7" t="str">
        <f t="shared" si="10"/>
        <v/>
      </c>
      <c r="N74" s="9" t="str">
        <f t="shared" si="11"/>
        <v/>
      </c>
      <c r="O74" s="7" t="str">
        <f t="shared" si="12"/>
        <v/>
      </c>
    </row>
    <row r="75" spans="1:15" s="1" customFormat="1">
      <c r="A75" s="7">
        <f t="shared" si="15"/>
        <v>6000</v>
      </c>
      <c r="B75" s="7">
        <f t="shared" si="0"/>
        <v>30521</v>
      </c>
      <c r="C75" s="9">
        <f t="shared" si="1"/>
        <v>0</v>
      </c>
      <c r="D75" s="7">
        <f t="shared" si="2"/>
        <v>0</v>
      </c>
      <c r="E75" s="7">
        <f t="shared" si="16"/>
        <v>6000</v>
      </c>
      <c r="F75" s="7">
        <f t="shared" si="3"/>
        <v>0</v>
      </c>
      <c r="G75" s="9">
        <f t="shared" si="4"/>
        <v>0</v>
      </c>
      <c r="H75" s="7">
        <f t="shared" si="5"/>
        <v>0</v>
      </c>
      <c r="I75" s="10">
        <f t="shared" si="6"/>
        <v>0</v>
      </c>
      <c r="J75" s="7">
        <f t="shared" si="7"/>
        <v>55042</v>
      </c>
      <c r="K75" s="7">
        <f t="shared" si="8"/>
        <v>55042</v>
      </c>
      <c r="L75" s="7" t="str">
        <f t="shared" si="9"/>
        <v/>
      </c>
      <c r="M75" s="7" t="str">
        <f t="shared" si="10"/>
        <v/>
      </c>
      <c r="N75" s="9" t="str">
        <f t="shared" si="11"/>
        <v/>
      </c>
      <c r="O75" s="7" t="str">
        <f t="shared" si="12"/>
        <v/>
      </c>
    </row>
    <row r="76" spans="1:15" s="1" customFormat="1">
      <c r="A76" s="7">
        <f t="shared" si="15"/>
        <v>6200</v>
      </c>
      <c r="B76" s="7">
        <f t="shared" si="0"/>
        <v>30721</v>
      </c>
      <c r="C76" s="9">
        <f t="shared" si="1"/>
        <v>0</v>
      </c>
      <c r="D76" s="7">
        <f t="shared" si="2"/>
        <v>0</v>
      </c>
      <c r="E76" s="7">
        <f t="shared" si="16"/>
        <v>6200</v>
      </c>
      <c r="F76" s="7">
        <f t="shared" si="3"/>
        <v>0</v>
      </c>
      <c r="G76" s="9">
        <f t="shared" si="4"/>
        <v>0</v>
      </c>
      <c r="H76" s="7">
        <f t="shared" si="5"/>
        <v>0</v>
      </c>
      <c r="I76" s="10">
        <f t="shared" si="6"/>
        <v>0</v>
      </c>
      <c r="J76" s="7">
        <f t="shared" si="7"/>
        <v>55242</v>
      </c>
      <c r="K76" s="7">
        <f t="shared" si="8"/>
        <v>55242</v>
      </c>
      <c r="L76" s="7" t="str">
        <f t="shared" si="9"/>
        <v/>
      </c>
      <c r="M76" s="7" t="str">
        <f t="shared" si="10"/>
        <v/>
      </c>
      <c r="N76" s="9" t="str">
        <f t="shared" si="11"/>
        <v/>
      </c>
      <c r="O76" s="7" t="str">
        <f t="shared" si="12"/>
        <v/>
      </c>
    </row>
    <row r="77" spans="1:15" s="1" customFormat="1">
      <c r="A77" s="7">
        <f t="shared" si="15"/>
        <v>6400</v>
      </c>
      <c r="B77" s="7">
        <f t="shared" si="0"/>
        <v>30921</v>
      </c>
      <c r="C77" s="9">
        <f t="shared" si="1"/>
        <v>0</v>
      </c>
      <c r="D77" s="7">
        <f t="shared" si="2"/>
        <v>0</v>
      </c>
      <c r="E77" s="7">
        <f t="shared" si="16"/>
        <v>6400</v>
      </c>
      <c r="F77" s="7">
        <f t="shared" si="3"/>
        <v>0</v>
      </c>
      <c r="G77" s="9">
        <f t="shared" si="4"/>
        <v>0</v>
      </c>
      <c r="H77" s="7">
        <f t="shared" si="5"/>
        <v>0</v>
      </c>
      <c r="I77" s="10">
        <f t="shared" si="6"/>
        <v>0</v>
      </c>
      <c r="J77" s="7">
        <f t="shared" si="7"/>
        <v>55442</v>
      </c>
      <c r="K77" s="7">
        <f t="shared" si="8"/>
        <v>55442</v>
      </c>
      <c r="L77" s="7" t="str">
        <f t="shared" si="9"/>
        <v/>
      </c>
      <c r="M77" s="7" t="str">
        <f t="shared" si="10"/>
        <v/>
      </c>
      <c r="N77" s="9" t="str">
        <f t="shared" si="11"/>
        <v/>
      </c>
      <c r="O77" s="7" t="str">
        <f t="shared" si="12"/>
        <v/>
      </c>
    </row>
    <row r="78" spans="1:15" s="1" customFormat="1">
      <c r="A78" s="7">
        <f t="shared" si="15"/>
        <v>6600</v>
      </c>
      <c r="B78" s="7">
        <f t="shared" si="0"/>
        <v>31121</v>
      </c>
      <c r="C78" s="9">
        <f t="shared" si="1"/>
        <v>0</v>
      </c>
      <c r="D78" s="7">
        <f t="shared" si="2"/>
        <v>0</v>
      </c>
      <c r="E78" s="7">
        <f t="shared" si="16"/>
        <v>6600</v>
      </c>
      <c r="F78" s="7">
        <f t="shared" si="3"/>
        <v>0</v>
      </c>
      <c r="G78" s="9">
        <f t="shared" si="4"/>
        <v>0</v>
      </c>
      <c r="H78" s="7">
        <f t="shared" si="5"/>
        <v>0</v>
      </c>
      <c r="I78" s="10">
        <f t="shared" si="6"/>
        <v>0</v>
      </c>
      <c r="J78" s="7">
        <f t="shared" si="7"/>
        <v>55642</v>
      </c>
      <c r="K78" s="7">
        <f t="shared" si="8"/>
        <v>55642</v>
      </c>
      <c r="L78" s="7" t="str">
        <f t="shared" si="9"/>
        <v/>
      </c>
      <c r="M78" s="7" t="str">
        <f t="shared" si="10"/>
        <v/>
      </c>
      <c r="N78" s="9" t="str">
        <f t="shared" si="11"/>
        <v/>
      </c>
      <c r="O78" s="7" t="str">
        <f t="shared" si="12"/>
        <v/>
      </c>
    </row>
    <row r="79" spans="1:15" s="1" customFormat="1">
      <c r="A79" s="7">
        <f t="shared" si="15"/>
        <v>6800</v>
      </c>
      <c r="B79" s="7">
        <f t="shared" si="0"/>
        <v>31321</v>
      </c>
      <c r="C79" s="9">
        <f t="shared" si="1"/>
        <v>0</v>
      </c>
      <c r="D79" s="7">
        <f t="shared" si="2"/>
        <v>0</v>
      </c>
      <c r="E79" s="7">
        <f t="shared" si="16"/>
        <v>6800</v>
      </c>
      <c r="F79" s="7">
        <f t="shared" si="3"/>
        <v>0</v>
      </c>
      <c r="G79" s="9">
        <f t="shared" si="4"/>
        <v>0</v>
      </c>
      <c r="H79" s="7">
        <f t="shared" si="5"/>
        <v>0</v>
      </c>
      <c r="I79" s="10">
        <f t="shared" si="6"/>
        <v>0</v>
      </c>
      <c r="J79" s="7">
        <f t="shared" si="7"/>
        <v>55842</v>
      </c>
      <c r="K79" s="7">
        <f t="shared" si="8"/>
        <v>55842</v>
      </c>
      <c r="L79" s="7" t="str">
        <f t="shared" si="9"/>
        <v/>
      </c>
      <c r="M79" s="7" t="str">
        <f t="shared" si="10"/>
        <v/>
      </c>
      <c r="N79" s="9" t="str">
        <f t="shared" si="11"/>
        <v/>
      </c>
      <c r="O79" s="7" t="str">
        <f t="shared" si="12"/>
        <v/>
      </c>
    </row>
    <row r="80" spans="1:15" s="1" customFormat="1">
      <c r="A80" s="7">
        <f t="shared" si="15"/>
        <v>7000</v>
      </c>
      <c r="B80" s="7">
        <f t="shared" si="0"/>
        <v>31521</v>
      </c>
      <c r="C80" s="9">
        <f t="shared" si="1"/>
        <v>0</v>
      </c>
      <c r="D80" s="7">
        <f t="shared" si="2"/>
        <v>0</v>
      </c>
      <c r="E80" s="7">
        <f t="shared" si="16"/>
        <v>7000</v>
      </c>
      <c r="F80" s="7">
        <f t="shared" si="3"/>
        <v>0</v>
      </c>
      <c r="G80" s="9">
        <f t="shared" si="4"/>
        <v>0</v>
      </c>
      <c r="H80" s="7">
        <f t="shared" si="5"/>
        <v>0</v>
      </c>
      <c r="I80" s="10">
        <f t="shared" si="6"/>
        <v>0</v>
      </c>
      <c r="J80" s="7">
        <f t="shared" si="7"/>
        <v>56042</v>
      </c>
      <c r="K80" s="7">
        <f t="shared" si="8"/>
        <v>56042</v>
      </c>
      <c r="L80" s="7" t="str">
        <f t="shared" si="9"/>
        <v/>
      </c>
      <c r="M80" s="7" t="str">
        <f t="shared" si="10"/>
        <v/>
      </c>
      <c r="N80" s="9" t="str">
        <f t="shared" si="11"/>
        <v/>
      </c>
      <c r="O80" s="7" t="str">
        <f t="shared" si="12"/>
        <v/>
      </c>
    </row>
    <row r="81" spans="1:15" s="1" customFormat="1">
      <c r="A81" s="7">
        <f t="shared" si="15"/>
        <v>7200</v>
      </c>
      <c r="B81" s="7">
        <f t="shared" si="0"/>
        <v>31721</v>
      </c>
      <c r="C81" s="9">
        <f t="shared" si="1"/>
        <v>0</v>
      </c>
      <c r="D81" s="7">
        <f t="shared" si="2"/>
        <v>0</v>
      </c>
      <c r="E81" s="7">
        <f t="shared" si="16"/>
        <v>7200</v>
      </c>
      <c r="F81" s="7">
        <f t="shared" si="3"/>
        <v>0</v>
      </c>
      <c r="G81" s="9">
        <f t="shared" si="4"/>
        <v>0</v>
      </c>
      <c r="H81" s="7">
        <f t="shared" si="5"/>
        <v>0</v>
      </c>
      <c r="I81" s="10">
        <f t="shared" si="6"/>
        <v>0</v>
      </c>
      <c r="J81" s="7">
        <f t="shared" si="7"/>
        <v>56242</v>
      </c>
      <c r="K81" s="7">
        <f t="shared" si="8"/>
        <v>56242</v>
      </c>
      <c r="L81" s="7" t="str">
        <f t="shared" si="9"/>
        <v/>
      </c>
      <c r="M81" s="7" t="str">
        <f t="shared" si="10"/>
        <v/>
      </c>
      <c r="N81" s="9" t="str">
        <f t="shared" si="11"/>
        <v/>
      </c>
      <c r="O81" s="7" t="str">
        <f t="shared" si="12"/>
        <v/>
      </c>
    </row>
    <row r="82" spans="1:15" s="1" customFormat="1">
      <c r="A82" s="7">
        <f t="shared" si="15"/>
        <v>7400</v>
      </c>
      <c r="B82" s="7">
        <f t="shared" si="0"/>
        <v>31921</v>
      </c>
      <c r="C82" s="9">
        <f t="shared" si="1"/>
        <v>0</v>
      </c>
      <c r="D82" s="7">
        <f t="shared" si="2"/>
        <v>0</v>
      </c>
      <c r="E82" s="7">
        <f t="shared" si="16"/>
        <v>7400</v>
      </c>
      <c r="F82" s="7">
        <f t="shared" si="3"/>
        <v>0</v>
      </c>
      <c r="G82" s="9">
        <f t="shared" si="4"/>
        <v>0</v>
      </c>
      <c r="H82" s="7">
        <f t="shared" si="5"/>
        <v>0</v>
      </c>
      <c r="I82" s="10">
        <f t="shared" si="6"/>
        <v>0</v>
      </c>
      <c r="J82" s="7">
        <f t="shared" si="7"/>
        <v>56442</v>
      </c>
      <c r="K82" s="7">
        <f t="shared" si="8"/>
        <v>56442</v>
      </c>
      <c r="L82" s="7" t="str">
        <f t="shared" si="9"/>
        <v/>
      </c>
      <c r="M82" s="7" t="str">
        <f t="shared" si="10"/>
        <v/>
      </c>
      <c r="N82" s="9" t="str">
        <f t="shared" si="11"/>
        <v/>
      </c>
      <c r="O82" s="7" t="str">
        <f t="shared" si="12"/>
        <v/>
      </c>
    </row>
    <row r="83" spans="1:15" s="1" customFormat="1">
      <c r="A83" s="7">
        <f t="shared" si="15"/>
        <v>7600</v>
      </c>
      <c r="B83" s="7">
        <f t="shared" si="0"/>
        <v>32121</v>
      </c>
      <c r="C83" s="9">
        <f t="shared" si="1"/>
        <v>0.5</v>
      </c>
      <c r="D83" s="7">
        <f t="shared" si="2"/>
        <v>60.5</v>
      </c>
      <c r="E83" s="7">
        <f t="shared" si="16"/>
        <v>7660.5</v>
      </c>
      <c r="F83" s="7">
        <f t="shared" si="3"/>
        <v>0</v>
      </c>
      <c r="G83" s="9">
        <f t="shared" si="4"/>
        <v>0</v>
      </c>
      <c r="H83" s="7">
        <f t="shared" si="5"/>
        <v>0</v>
      </c>
      <c r="I83" s="10">
        <f t="shared" si="6"/>
        <v>0</v>
      </c>
      <c r="J83" s="7">
        <f t="shared" si="7"/>
        <v>56642</v>
      </c>
      <c r="K83" s="7">
        <f t="shared" si="8"/>
        <v>56642</v>
      </c>
      <c r="L83" s="7" t="str">
        <f t="shared" si="9"/>
        <v/>
      </c>
      <c r="M83" s="7" t="str">
        <f t="shared" si="10"/>
        <v/>
      </c>
      <c r="N83" s="9" t="str">
        <f t="shared" si="11"/>
        <v/>
      </c>
      <c r="O83" s="7" t="str">
        <f t="shared" si="12"/>
        <v/>
      </c>
    </row>
    <row r="84" spans="1:15" s="1" customFormat="1">
      <c r="A84" s="7">
        <f t="shared" si="15"/>
        <v>7800</v>
      </c>
      <c r="B84" s="7">
        <f t="shared" si="0"/>
        <v>32321</v>
      </c>
      <c r="C84" s="9">
        <f t="shared" si="1"/>
        <v>0.5</v>
      </c>
      <c r="D84" s="7">
        <f t="shared" si="2"/>
        <v>160.5</v>
      </c>
      <c r="E84" s="7">
        <f t="shared" si="16"/>
        <v>7960.5</v>
      </c>
      <c r="F84" s="7">
        <f t="shared" si="3"/>
        <v>0</v>
      </c>
      <c r="G84" s="9">
        <f t="shared" si="4"/>
        <v>0</v>
      </c>
      <c r="H84" s="7">
        <f t="shared" si="5"/>
        <v>0</v>
      </c>
      <c r="I84" s="10">
        <f t="shared" si="6"/>
        <v>0</v>
      </c>
      <c r="J84" s="7">
        <f t="shared" si="7"/>
        <v>56842</v>
      </c>
      <c r="K84" s="7">
        <f t="shared" si="8"/>
        <v>56842</v>
      </c>
      <c r="L84" s="7" t="str">
        <f t="shared" si="9"/>
        <v/>
      </c>
      <c r="M84" s="7" t="str">
        <f t="shared" si="10"/>
        <v/>
      </c>
      <c r="N84" s="9" t="str">
        <f t="shared" si="11"/>
        <v/>
      </c>
      <c r="O84" s="7" t="str">
        <f t="shared" si="12"/>
        <v/>
      </c>
    </row>
    <row r="85" spans="1:15" s="1" customFormat="1">
      <c r="A85" s="7">
        <f t="shared" si="15"/>
        <v>8000</v>
      </c>
      <c r="B85" s="7">
        <f t="shared" si="0"/>
        <v>32521</v>
      </c>
      <c r="C85" s="9">
        <f t="shared" si="1"/>
        <v>0.5</v>
      </c>
      <c r="D85" s="7">
        <f t="shared" si="2"/>
        <v>260.5</v>
      </c>
      <c r="E85" s="7">
        <f t="shared" si="16"/>
        <v>8260.5</v>
      </c>
      <c r="F85" s="7">
        <f t="shared" si="3"/>
        <v>0</v>
      </c>
      <c r="G85" s="9">
        <f t="shared" si="4"/>
        <v>0</v>
      </c>
      <c r="H85" s="7">
        <f t="shared" si="5"/>
        <v>0</v>
      </c>
      <c r="I85" s="10">
        <f t="shared" si="6"/>
        <v>0</v>
      </c>
      <c r="J85" s="7">
        <f t="shared" si="7"/>
        <v>57042</v>
      </c>
      <c r="K85" s="7">
        <f t="shared" si="8"/>
        <v>57042</v>
      </c>
      <c r="L85" s="7" t="str">
        <f t="shared" si="9"/>
        <v/>
      </c>
      <c r="M85" s="7" t="str">
        <f t="shared" si="10"/>
        <v/>
      </c>
      <c r="N85" s="9" t="str">
        <f t="shared" si="11"/>
        <v/>
      </c>
      <c r="O85" s="7" t="str">
        <f t="shared" si="12"/>
        <v/>
      </c>
    </row>
    <row r="86" spans="1:15" s="1" customFormat="1">
      <c r="A86" s="7">
        <f t="shared" si="15"/>
        <v>8200</v>
      </c>
      <c r="B86" s="7">
        <f t="shared" si="0"/>
        <v>32721</v>
      </c>
      <c r="C86" s="9">
        <f t="shared" si="1"/>
        <v>0.5</v>
      </c>
      <c r="D86" s="7">
        <f t="shared" si="2"/>
        <v>360.5</v>
      </c>
      <c r="E86" s="7">
        <f t="shared" si="16"/>
        <v>8560.5</v>
      </c>
      <c r="F86" s="7">
        <f t="shared" si="3"/>
        <v>0</v>
      </c>
      <c r="G86" s="9">
        <f t="shared" si="4"/>
        <v>0</v>
      </c>
      <c r="H86" s="7">
        <f t="shared" si="5"/>
        <v>0</v>
      </c>
      <c r="I86" s="10">
        <f t="shared" si="6"/>
        <v>0</v>
      </c>
      <c r="J86" s="7">
        <f t="shared" si="7"/>
        <v>57242</v>
      </c>
      <c r="K86" s="7">
        <f t="shared" si="8"/>
        <v>57242</v>
      </c>
      <c r="L86" s="7" t="str">
        <f t="shared" si="9"/>
        <v/>
      </c>
      <c r="M86" s="7" t="str">
        <f t="shared" si="10"/>
        <v/>
      </c>
      <c r="N86" s="9" t="str">
        <f t="shared" si="11"/>
        <v/>
      </c>
      <c r="O86" s="7" t="str">
        <f t="shared" si="12"/>
        <v/>
      </c>
    </row>
    <row r="87" spans="1:15" s="1" customFormat="1">
      <c r="A87" s="7">
        <f t="shared" si="15"/>
        <v>8400</v>
      </c>
      <c r="B87" s="7">
        <f t="shared" si="0"/>
        <v>32921</v>
      </c>
      <c r="C87" s="9">
        <f t="shared" si="1"/>
        <v>0.5</v>
      </c>
      <c r="D87" s="7">
        <f t="shared" si="2"/>
        <v>460.5</v>
      </c>
      <c r="E87" s="7">
        <f t="shared" si="16"/>
        <v>8860.5</v>
      </c>
      <c r="F87" s="7">
        <f t="shared" si="3"/>
        <v>0</v>
      </c>
      <c r="G87" s="9">
        <f t="shared" si="4"/>
        <v>0</v>
      </c>
      <c r="H87" s="7">
        <f t="shared" si="5"/>
        <v>0</v>
      </c>
      <c r="I87" s="10">
        <f t="shared" si="6"/>
        <v>0</v>
      </c>
      <c r="J87" s="7">
        <f t="shared" si="7"/>
        <v>57442</v>
      </c>
      <c r="K87" s="7">
        <f t="shared" si="8"/>
        <v>57442</v>
      </c>
      <c r="L87" s="7" t="str">
        <f t="shared" si="9"/>
        <v/>
      </c>
      <c r="M87" s="7" t="str">
        <f t="shared" si="10"/>
        <v/>
      </c>
      <c r="N87" s="9" t="str">
        <f t="shared" si="11"/>
        <v/>
      </c>
      <c r="O87" s="7" t="str">
        <f t="shared" si="12"/>
        <v/>
      </c>
    </row>
    <row r="88" spans="1:15" s="1" customFormat="1">
      <c r="A88" s="7">
        <f t="shared" si="15"/>
        <v>8600</v>
      </c>
      <c r="B88" s="7">
        <f t="shared" si="0"/>
        <v>33121</v>
      </c>
      <c r="C88" s="9">
        <f t="shared" si="1"/>
        <v>0.5</v>
      </c>
      <c r="D88" s="7">
        <f t="shared" si="2"/>
        <v>560.5</v>
      </c>
      <c r="E88" s="7">
        <f t="shared" si="16"/>
        <v>9160.5</v>
      </c>
      <c r="F88" s="7">
        <f t="shared" si="3"/>
        <v>0</v>
      </c>
      <c r="G88" s="9">
        <f t="shared" si="4"/>
        <v>0</v>
      </c>
      <c r="H88" s="7">
        <f t="shared" si="5"/>
        <v>0</v>
      </c>
      <c r="I88" s="10">
        <f t="shared" si="6"/>
        <v>0</v>
      </c>
      <c r="J88" s="7">
        <f t="shared" si="7"/>
        <v>57642</v>
      </c>
      <c r="K88" s="7">
        <f t="shared" si="8"/>
        <v>57642</v>
      </c>
      <c r="L88" s="7" t="str">
        <f t="shared" si="9"/>
        <v/>
      </c>
      <c r="M88" s="7" t="str">
        <f t="shared" si="10"/>
        <v/>
      </c>
      <c r="N88" s="9" t="str">
        <f t="shared" si="11"/>
        <v/>
      </c>
      <c r="O88" s="7" t="str">
        <f t="shared" si="12"/>
        <v/>
      </c>
    </row>
    <row r="89" spans="1:15" s="1" customFormat="1">
      <c r="A89" s="7">
        <f t="shared" si="15"/>
        <v>8800</v>
      </c>
      <c r="B89" s="7">
        <f t="shared" si="0"/>
        <v>33321</v>
      </c>
      <c r="C89" s="9">
        <f t="shared" si="1"/>
        <v>0.5</v>
      </c>
      <c r="D89" s="7">
        <f t="shared" si="2"/>
        <v>660.5</v>
      </c>
      <c r="E89" s="7">
        <f t="shared" si="16"/>
        <v>9460.5</v>
      </c>
      <c r="F89" s="7">
        <f t="shared" si="3"/>
        <v>0</v>
      </c>
      <c r="G89" s="9">
        <f t="shared" si="4"/>
        <v>0</v>
      </c>
      <c r="H89" s="7">
        <f t="shared" si="5"/>
        <v>0</v>
      </c>
      <c r="I89" s="10">
        <f t="shared" si="6"/>
        <v>0</v>
      </c>
      <c r="J89" s="7">
        <f t="shared" si="7"/>
        <v>57842</v>
      </c>
      <c r="K89" s="7">
        <f t="shared" si="8"/>
        <v>57842</v>
      </c>
      <c r="L89" s="7" t="str">
        <f t="shared" si="9"/>
        <v/>
      </c>
      <c r="M89" s="7" t="str">
        <f t="shared" si="10"/>
        <v/>
      </c>
      <c r="N89" s="9" t="str">
        <f t="shared" si="11"/>
        <v/>
      </c>
      <c r="O89" s="7" t="str">
        <f t="shared" si="12"/>
        <v/>
      </c>
    </row>
    <row r="90" spans="1:15" s="1" customFormat="1">
      <c r="A90" s="7">
        <f t="shared" si="15"/>
        <v>9000</v>
      </c>
      <c r="B90" s="7">
        <f t="shared" si="0"/>
        <v>33521</v>
      </c>
      <c r="C90" s="9">
        <f t="shared" si="1"/>
        <v>0.5</v>
      </c>
      <c r="D90" s="7">
        <f t="shared" si="2"/>
        <v>760.5</v>
      </c>
      <c r="E90" s="7">
        <f t="shared" si="16"/>
        <v>9760.5</v>
      </c>
      <c r="F90" s="7">
        <f t="shared" si="3"/>
        <v>0</v>
      </c>
      <c r="G90" s="9">
        <f t="shared" si="4"/>
        <v>0</v>
      </c>
      <c r="H90" s="7">
        <f t="shared" si="5"/>
        <v>0</v>
      </c>
      <c r="I90" s="10">
        <f t="shared" si="6"/>
        <v>0</v>
      </c>
      <c r="J90" s="7">
        <f t="shared" si="7"/>
        <v>58042</v>
      </c>
      <c r="K90" s="7">
        <f t="shared" si="8"/>
        <v>58042</v>
      </c>
      <c r="L90" s="7" t="str">
        <f t="shared" si="9"/>
        <v/>
      </c>
      <c r="M90" s="7" t="str">
        <f t="shared" si="10"/>
        <v/>
      </c>
      <c r="N90" s="9" t="str">
        <f t="shared" si="11"/>
        <v/>
      </c>
      <c r="O90" s="7" t="str">
        <f t="shared" si="12"/>
        <v/>
      </c>
    </row>
    <row r="91" spans="1:15" s="1" customFormat="1">
      <c r="A91" s="7">
        <f t="shared" si="15"/>
        <v>9200</v>
      </c>
      <c r="B91" s="7">
        <f t="shared" si="0"/>
        <v>33721</v>
      </c>
      <c r="C91" s="9">
        <f t="shared" si="1"/>
        <v>0.5</v>
      </c>
      <c r="D91" s="7">
        <f t="shared" si="2"/>
        <v>860.5</v>
      </c>
      <c r="E91" s="7">
        <f t="shared" si="16"/>
        <v>10060.5</v>
      </c>
      <c r="F91" s="7">
        <f t="shared" si="3"/>
        <v>0</v>
      </c>
      <c r="G91" s="9">
        <f t="shared" si="4"/>
        <v>0</v>
      </c>
      <c r="H91" s="7">
        <f t="shared" si="5"/>
        <v>0</v>
      </c>
      <c r="I91" s="10">
        <f t="shared" si="6"/>
        <v>0</v>
      </c>
      <c r="J91" s="7">
        <f t="shared" si="7"/>
        <v>58242</v>
      </c>
      <c r="K91" s="7">
        <f t="shared" si="8"/>
        <v>58242</v>
      </c>
      <c r="L91" s="7" t="str">
        <f t="shared" si="9"/>
        <v/>
      </c>
      <c r="M91" s="7" t="str">
        <f t="shared" si="10"/>
        <v/>
      </c>
      <c r="N91" s="9" t="str">
        <f t="shared" si="11"/>
        <v/>
      </c>
      <c r="O91" s="7" t="str">
        <f t="shared" si="12"/>
        <v/>
      </c>
    </row>
    <row r="92" spans="1:15" s="1" customFormat="1">
      <c r="A92" s="7">
        <f t="shared" si="15"/>
        <v>9400</v>
      </c>
      <c r="B92" s="7">
        <f t="shared" si="0"/>
        <v>33921</v>
      </c>
      <c r="C92" s="9">
        <f t="shared" si="1"/>
        <v>0.5</v>
      </c>
      <c r="D92" s="7">
        <f t="shared" si="2"/>
        <v>960.5</v>
      </c>
      <c r="E92" s="7">
        <f t="shared" si="16"/>
        <v>10360.5</v>
      </c>
      <c r="F92" s="7">
        <f t="shared" si="3"/>
        <v>0</v>
      </c>
      <c r="G92" s="9">
        <f t="shared" si="4"/>
        <v>0</v>
      </c>
      <c r="H92" s="7">
        <f t="shared" si="5"/>
        <v>0</v>
      </c>
      <c r="I92" s="10">
        <f t="shared" si="6"/>
        <v>0</v>
      </c>
      <c r="J92" s="7">
        <f t="shared" si="7"/>
        <v>58442</v>
      </c>
      <c r="K92" s="7">
        <f t="shared" si="8"/>
        <v>58442</v>
      </c>
      <c r="L92" s="7" t="str">
        <f t="shared" si="9"/>
        <v/>
      </c>
      <c r="M92" s="7" t="str">
        <f t="shared" si="10"/>
        <v/>
      </c>
      <c r="N92" s="9" t="str">
        <f t="shared" si="11"/>
        <v/>
      </c>
      <c r="O92" s="7" t="str">
        <f t="shared" si="12"/>
        <v/>
      </c>
    </row>
    <row r="93" spans="1:15" s="1" customFormat="1">
      <c r="A93" s="7">
        <f t="shared" si="15"/>
        <v>9600</v>
      </c>
      <c r="B93" s="7">
        <f t="shared" si="0"/>
        <v>34121</v>
      </c>
      <c r="C93" s="9">
        <f t="shared" si="1"/>
        <v>0.5</v>
      </c>
      <c r="D93" s="7">
        <f t="shared" si="2"/>
        <v>1060.5</v>
      </c>
      <c r="E93" s="7">
        <f t="shared" si="16"/>
        <v>10660.5</v>
      </c>
      <c r="F93" s="7">
        <f t="shared" si="3"/>
        <v>0</v>
      </c>
      <c r="G93" s="9">
        <f t="shared" si="4"/>
        <v>0</v>
      </c>
      <c r="H93" s="7">
        <f t="shared" si="5"/>
        <v>0</v>
      </c>
      <c r="I93" s="10">
        <f t="shared" si="6"/>
        <v>0</v>
      </c>
      <c r="J93" s="7">
        <f t="shared" si="7"/>
        <v>58642</v>
      </c>
      <c r="K93" s="7">
        <f t="shared" si="8"/>
        <v>58642</v>
      </c>
      <c r="L93" s="7" t="str">
        <f t="shared" si="9"/>
        <v/>
      </c>
      <c r="M93" s="7" t="str">
        <f t="shared" si="10"/>
        <v/>
      </c>
      <c r="N93" s="9" t="str">
        <f t="shared" si="11"/>
        <v/>
      </c>
      <c r="O93" s="7" t="str">
        <f t="shared" si="12"/>
        <v/>
      </c>
    </row>
    <row r="94" spans="1:15" s="1" customFormat="1">
      <c r="A94" s="7">
        <f t="shared" si="15"/>
        <v>9800</v>
      </c>
      <c r="B94" s="7">
        <f t="shared" si="0"/>
        <v>34321</v>
      </c>
      <c r="C94" s="9">
        <f t="shared" si="1"/>
        <v>0.5</v>
      </c>
      <c r="D94" s="7">
        <f t="shared" si="2"/>
        <v>1160.5</v>
      </c>
      <c r="E94" s="7">
        <f t="shared" si="16"/>
        <v>10960.5</v>
      </c>
      <c r="F94" s="7">
        <f t="shared" si="3"/>
        <v>0</v>
      </c>
      <c r="G94" s="9">
        <f t="shared" si="4"/>
        <v>0</v>
      </c>
      <c r="H94" s="7">
        <f t="shared" si="5"/>
        <v>0</v>
      </c>
      <c r="I94" s="10">
        <f t="shared" si="6"/>
        <v>0</v>
      </c>
      <c r="J94" s="7">
        <f t="shared" si="7"/>
        <v>58842</v>
      </c>
      <c r="K94" s="7">
        <f t="shared" si="8"/>
        <v>58842</v>
      </c>
      <c r="L94" s="7" t="str">
        <f t="shared" si="9"/>
        <v/>
      </c>
      <c r="M94" s="7" t="str">
        <f t="shared" si="10"/>
        <v/>
      </c>
      <c r="N94" s="9" t="str">
        <f t="shared" si="11"/>
        <v/>
      </c>
      <c r="O94" s="7" t="str">
        <f t="shared" si="12"/>
        <v/>
      </c>
    </row>
    <row r="95" spans="1:15" s="1" customFormat="1">
      <c r="A95" s="7">
        <f t="shared" si="15"/>
        <v>10000</v>
      </c>
      <c r="B95" s="7">
        <f t="shared" si="0"/>
        <v>34521</v>
      </c>
      <c r="C95" s="9">
        <f t="shared" si="1"/>
        <v>0.5</v>
      </c>
      <c r="D95" s="7">
        <f t="shared" si="2"/>
        <v>1260.5</v>
      </c>
      <c r="E95" s="7">
        <f t="shared" si="16"/>
        <v>11260.5</v>
      </c>
      <c r="F95" s="7">
        <f t="shared" si="3"/>
        <v>0</v>
      </c>
      <c r="G95" s="9">
        <f t="shared" si="4"/>
        <v>0</v>
      </c>
      <c r="H95" s="7">
        <f t="shared" si="5"/>
        <v>0</v>
      </c>
      <c r="I95" s="10">
        <f t="shared" si="6"/>
        <v>0</v>
      </c>
      <c r="J95" s="7">
        <f t="shared" si="7"/>
        <v>59042</v>
      </c>
      <c r="K95" s="7">
        <f t="shared" si="8"/>
        <v>59042</v>
      </c>
      <c r="L95" s="7" t="str">
        <f t="shared" si="9"/>
        <v/>
      </c>
      <c r="M95" s="7" t="str">
        <f t="shared" si="10"/>
        <v/>
      </c>
      <c r="N95" s="9" t="str">
        <f t="shared" si="11"/>
        <v/>
      </c>
      <c r="O95" s="7" t="str">
        <f t="shared" si="12"/>
        <v/>
      </c>
    </row>
    <row r="96" spans="1:15" s="1" customFormat="1">
      <c r="A96" s="7">
        <f t="shared" si="15"/>
        <v>10200</v>
      </c>
      <c r="B96" s="7">
        <f t="shared" si="0"/>
        <v>34721</v>
      </c>
      <c r="C96" s="9">
        <f t="shared" si="1"/>
        <v>0.5</v>
      </c>
      <c r="D96" s="7">
        <f t="shared" si="2"/>
        <v>1360.5</v>
      </c>
      <c r="E96" s="7">
        <f t="shared" si="16"/>
        <v>11560.5</v>
      </c>
      <c r="F96" s="7">
        <f t="shared" si="3"/>
        <v>0</v>
      </c>
      <c r="G96" s="9">
        <f t="shared" si="4"/>
        <v>0</v>
      </c>
      <c r="H96" s="7">
        <f t="shared" si="5"/>
        <v>0</v>
      </c>
      <c r="I96" s="10">
        <f t="shared" si="6"/>
        <v>0</v>
      </c>
      <c r="J96" s="7">
        <f t="shared" si="7"/>
        <v>59242</v>
      </c>
      <c r="K96" s="7">
        <f t="shared" si="8"/>
        <v>59242</v>
      </c>
      <c r="L96" s="7" t="str">
        <f t="shared" si="9"/>
        <v/>
      </c>
      <c r="M96" s="7" t="str">
        <f t="shared" si="10"/>
        <v/>
      </c>
      <c r="N96" s="9" t="str">
        <f t="shared" si="11"/>
        <v/>
      </c>
      <c r="O96" s="7" t="str">
        <f t="shared" si="12"/>
        <v/>
      </c>
    </row>
    <row r="97" spans="1:15" s="1" customFormat="1">
      <c r="A97" s="7">
        <f t="shared" si="15"/>
        <v>10400</v>
      </c>
      <c r="B97" s="7">
        <f t="shared" si="0"/>
        <v>34921</v>
      </c>
      <c r="C97" s="9">
        <f t="shared" si="1"/>
        <v>0.5</v>
      </c>
      <c r="D97" s="7">
        <f t="shared" si="2"/>
        <v>1460.5</v>
      </c>
      <c r="E97" s="7">
        <f t="shared" si="16"/>
        <v>11860.5</v>
      </c>
      <c r="F97" s="7">
        <f t="shared" si="3"/>
        <v>0</v>
      </c>
      <c r="G97" s="9">
        <f t="shared" si="4"/>
        <v>0</v>
      </c>
      <c r="H97" s="7">
        <f t="shared" si="5"/>
        <v>0</v>
      </c>
      <c r="I97" s="10">
        <f t="shared" si="6"/>
        <v>0</v>
      </c>
      <c r="J97" s="7">
        <f t="shared" si="7"/>
        <v>59442</v>
      </c>
      <c r="K97" s="7">
        <f t="shared" si="8"/>
        <v>59442</v>
      </c>
      <c r="L97" s="7" t="str">
        <f t="shared" si="9"/>
        <v/>
      </c>
      <c r="M97" s="7" t="str">
        <f t="shared" si="10"/>
        <v/>
      </c>
      <c r="N97" s="9" t="str">
        <f t="shared" si="11"/>
        <v/>
      </c>
      <c r="O97" s="7" t="str">
        <f t="shared" si="12"/>
        <v/>
      </c>
    </row>
    <row r="98" spans="1:15" s="1" customFormat="1">
      <c r="A98" s="7">
        <f t="shared" si="15"/>
        <v>10600</v>
      </c>
      <c r="B98" s="7">
        <f t="shared" si="0"/>
        <v>35121</v>
      </c>
      <c r="C98" s="9">
        <f t="shared" si="1"/>
        <v>0.5</v>
      </c>
      <c r="D98" s="7">
        <f t="shared" si="2"/>
        <v>1560.5</v>
      </c>
      <c r="E98" s="7">
        <f t="shared" si="16"/>
        <v>12160.5</v>
      </c>
      <c r="F98" s="7">
        <f t="shared" si="3"/>
        <v>0</v>
      </c>
      <c r="G98" s="9">
        <f t="shared" si="4"/>
        <v>0</v>
      </c>
      <c r="H98" s="7">
        <f t="shared" si="5"/>
        <v>0</v>
      </c>
      <c r="I98" s="10">
        <f t="shared" si="6"/>
        <v>0</v>
      </c>
      <c r="J98" s="7">
        <f t="shared" si="7"/>
        <v>59642</v>
      </c>
      <c r="K98" s="7">
        <f t="shared" si="8"/>
        <v>59642</v>
      </c>
      <c r="L98" s="7" t="str">
        <f t="shared" si="9"/>
        <v/>
      </c>
      <c r="M98" s="7" t="str">
        <f t="shared" si="10"/>
        <v/>
      </c>
      <c r="N98" s="9" t="str">
        <f t="shared" si="11"/>
        <v/>
      </c>
      <c r="O98" s="7" t="str">
        <f t="shared" si="12"/>
        <v/>
      </c>
    </row>
    <row r="99" spans="1:15" s="1" customFormat="1">
      <c r="A99" s="7">
        <f t="shared" si="15"/>
        <v>10800</v>
      </c>
      <c r="B99" s="7">
        <f t="shared" si="0"/>
        <v>35321</v>
      </c>
      <c r="C99" s="9">
        <f t="shared" si="1"/>
        <v>0.5</v>
      </c>
      <c r="D99" s="7">
        <f t="shared" si="2"/>
        <v>1660.5</v>
      </c>
      <c r="E99" s="7">
        <f t="shared" si="16"/>
        <v>12460.5</v>
      </c>
      <c r="F99" s="7">
        <f t="shared" si="3"/>
        <v>0</v>
      </c>
      <c r="G99" s="9">
        <f t="shared" si="4"/>
        <v>0</v>
      </c>
      <c r="H99" s="7">
        <f t="shared" si="5"/>
        <v>0</v>
      </c>
      <c r="I99" s="10">
        <f t="shared" si="6"/>
        <v>0</v>
      </c>
      <c r="J99" s="7">
        <f t="shared" si="7"/>
        <v>59842</v>
      </c>
      <c r="K99" s="7">
        <f t="shared" si="8"/>
        <v>59842</v>
      </c>
      <c r="L99" s="7" t="str">
        <f t="shared" si="9"/>
        <v/>
      </c>
      <c r="M99" s="7" t="str">
        <f t="shared" si="10"/>
        <v/>
      </c>
      <c r="N99" s="9" t="str">
        <f t="shared" si="11"/>
        <v/>
      </c>
      <c r="O99" s="7" t="str">
        <f t="shared" si="12"/>
        <v/>
      </c>
    </row>
    <row r="100" spans="1:15" s="1" customFormat="1">
      <c r="A100" s="7">
        <f t="shared" si="15"/>
        <v>11000</v>
      </c>
      <c r="B100" s="7">
        <f t="shared" si="0"/>
        <v>35521</v>
      </c>
      <c r="C100" s="9">
        <f t="shared" si="1"/>
        <v>0.5</v>
      </c>
      <c r="D100" s="7">
        <f t="shared" si="2"/>
        <v>1760.5</v>
      </c>
      <c r="E100" s="7">
        <f t="shared" si="16"/>
        <v>12760.5</v>
      </c>
      <c r="F100" s="7">
        <f t="shared" si="3"/>
        <v>0</v>
      </c>
      <c r="G100" s="9">
        <f t="shared" si="4"/>
        <v>0</v>
      </c>
      <c r="H100" s="7">
        <f t="shared" si="5"/>
        <v>0</v>
      </c>
      <c r="I100" s="10">
        <f t="shared" si="6"/>
        <v>0</v>
      </c>
      <c r="J100" s="7">
        <f t="shared" si="7"/>
        <v>60042</v>
      </c>
      <c r="K100" s="7">
        <f t="shared" si="8"/>
        <v>60042</v>
      </c>
      <c r="L100" s="7" t="str">
        <f t="shared" si="9"/>
        <v/>
      </c>
      <c r="M100" s="7" t="str">
        <f t="shared" si="10"/>
        <v/>
      </c>
      <c r="N100" s="9" t="str">
        <f t="shared" si="11"/>
        <v/>
      </c>
      <c r="O100" s="7" t="str">
        <f t="shared" si="12"/>
        <v/>
      </c>
    </row>
    <row r="101" spans="1:15" s="1" customFormat="1">
      <c r="A101" s="7">
        <f t="shared" si="15"/>
        <v>11200</v>
      </c>
      <c r="B101" s="7">
        <f t="shared" si="0"/>
        <v>35721</v>
      </c>
      <c r="C101" s="9">
        <f t="shared" si="1"/>
        <v>0.5</v>
      </c>
      <c r="D101" s="7">
        <f t="shared" si="2"/>
        <v>1860.5</v>
      </c>
      <c r="E101" s="7">
        <f t="shared" si="16"/>
        <v>13060.5</v>
      </c>
      <c r="F101" s="7">
        <f t="shared" si="3"/>
        <v>0</v>
      </c>
      <c r="G101" s="9">
        <f t="shared" si="4"/>
        <v>0</v>
      </c>
      <c r="H101" s="7">
        <f t="shared" si="5"/>
        <v>0</v>
      </c>
      <c r="I101" s="10">
        <f t="shared" si="6"/>
        <v>0</v>
      </c>
      <c r="J101" s="7">
        <f t="shared" si="7"/>
        <v>60242</v>
      </c>
      <c r="K101" s="7">
        <f t="shared" si="8"/>
        <v>60242</v>
      </c>
      <c r="L101" s="7" t="str">
        <f t="shared" si="9"/>
        <v/>
      </c>
      <c r="M101" s="7" t="str">
        <f t="shared" si="10"/>
        <v/>
      </c>
      <c r="N101" s="9" t="str">
        <f t="shared" si="11"/>
        <v/>
      </c>
      <c r="O101" s="7" t="str">
        <f t="shared" si="12"/>
        <v/>
      </c>
    </row>
    <row r="102" spans="1:15" s="1" customFormat="1">
      <c r="A102" s="7">
        <f t="shared" si="15"/>
        <v>11400</v>
      </c>
      <c r="B102" s="7">
        <f t="shared" si="0"/>
        <v>35921</v>
      </c>
      <c r="C102" s="9">
        <f t="shared" si="1"/>
        <v>0.5</v>
      </c>
      <c r="D102" s="7">
        <f t="shared" si="2"/>
        <v>1960.5</v>
      </c>
      <c r="E102" s="7">
        <f t="shared" si="16"/>
        <v>13360.5</v>
      </c>
      <c r="F102" s="7">
        <f t="shared" si="3"/>
        <v>0</v>
      </c>
      <c r="G102" s="9">
        <f t="shared" si="4"/>
        <v>0</v>
      </c>
      <c r="H102" s="7">
        <f t="shared" si="5"/>
        <v>0</v>
      </c>
      <c r="I102" s="10">
        <f t="shared" si="6"/>
        <v>0</v>
      </c>
      <c r="J102" s="7">
        <f t="shared" si="7"/>
        <v>60442</v>
      </c>
      <c r="K102" s="7">
        <f t="shared" si="8"/>
        <v>60442</v>
      </c>
      <c r="L102" s="7" t="str">
        <f t="shared" si="9"/>
        <v/>
      </c>
      <c r="M102" s="7" t="str">
        <f t="shared" si="10"/>
        <v/>
      </c>
      <c r="N102" s="9" t="str">
        <f t="shared" si="11"/>
        <v/>
      </c>
      <c r="O102" s="7" t="str">
        <f t="shared" si="12"/>
        <v/>
      </c>
    </row>
    <row r="103" spans="1:15" s="1" customFormat="1">
      <c r="A103" s="7">
        <f t="shared" si="15"/>
        <v>11600</v>
      </c>
      <c r="B103" s="7">
        <f t="shared" si="0"/>
        <v>36121</v>
      </c>
      <c r="C103" s="9">
        <f t="shared" si="1"/>
        <v>0.5</v>
      </c>
      <c r="D103" s="7">
        <f t="shared" si="2"/>
        <v>2060.5</v>
      </c>
      <c r="E103" s="7">
        <f t="shared" si="16"/>
        <v>13660.5</v>
      </c>
      <c r="F103" s="7">
        <f t="shared" si="3"/>
        <v>0</v>
      </c>
      <c r="G103" s="9">
        <f t="shared" si="4"/>
        <v>0</v>
      </c>
      <c r="H103" s="7">
        <f t="shared" si="5"/>
        <v>0</v>
      </c>
      <c r="I103" s="10">
        <f t="shared" si="6"/>
        <v>0</v>
      </c>
      <c r="J103" s="7">
        <f t="shared" si="7"/>
        <v>60642</v>
      </c>
      <c r="K103" s="7">
        <f t="shared" si="8"/>
        <v>60642</v>
      </c>
      <c r="L103" s="7" t="str">
        <f t="shared" si="9"/>
        <v/>
      </c>
      <c r="M103" s="7" t="str">
        <f t="shared" si="10"/>
        <v/>
      </c>
      <c r="N103" s="9" t="str">
        <f t="shared" si="11"/>
        <v/>
      </c>
      <c r="O103" s="7" t="str">
        <f t="shared" si="12"/>
        <v/>
      </c>
    </row>
    <row r="104" spans="1:15" s="1" customFormat="1">
      <c r="A104" s="7">
        <f t="shared" si="15"/>
        <v>11800</v>
      </c>
      <c r="B104" s="7">
        <f t="shared" si="0"/>
        <v>36321</v>
      </c>
      <c r="C104" s="9">
        <f t="shared" si="1"/>
        <v>0.5</v>
      </c>
      <c r="D104" s="7">
        <f t="shared" si="2"/>
        <v>2160.5</v>
      </c>
      <c r="E104" s="7">
        <f t="shared" si="16"/>
        <v>13960.5</v>
      </c>
      <c r="F104" s="7">
        <f t="shared" si="3"/>
        <v>0</v>
      </c>
      <c r="G104" s="9">
        <f t="shared" si="4"/>
        <v>0</v>
      </c>
      <c r="H104" s="7">
        <f t="shared" si="5"/>
        <v>0</v>
      </c>
      <c r="I104" s="10">
        <f t="shared" si="6"/>
        <v>0</v>
      </c>
      <c r="J104" s="7">
        <f t="shared" si="7"/>
        <v>60842</v>
      </c>
      <c r="K104" s="7">
        <f t="shared" si="8"/>
        <v>60842</v>
      </c>
      <c r="L104" s="7" t="str">
        <f t="shared" si="9"/>
        <v/>
      </c>
      <c r="M104" s="7" t="str">
        <f t="shared" si="10"/>
        <v/>
      </c>
      <c r="N104" s="9" t="str">
        <f t="shared" si="11"/>
        <v/>
      </c>
      <c r="O104" s="7" t="str">
        <f t="shared" si="12"/>
        <v/>
      </c>
    </row>
    <row r="105" spans="1:15" s="1" customFormat="1">
      <c r="A105" s="7">
        <f t="shared" si="15"/>
        <v>12000</v>
      </c>
      <c r="B105" s="7">
        <f t="shared" si="0"/>
        <v>36521</v>
      </c>
      <c r="C105" s="9">
        <f t="shared" si="1"/>
        <v>0.5</v>
      </c>
      <c r="D105" s="7">
        <f t="shared" si="2"/>
        <v>2260.5</v>
      </c>
      <c r="E105" s="7">
        <f t="shared" si="16"/>
        <v>14260.5</v>
      </c>
      <c r="F105" s="7">
        <f t="shared" si="3"/>
        <v>0</v>
      </c>
      <c r="G105" s="9">
        <f t="shared" si="4"/>
        <v>0</v>
      </c>
      <c r="H105" s="7">
        <f t="shared" si="5"/>
        <v>0</v>
      </c>
      <c r="I105" s="10">
        <f t="shared" si="6"/>
        <v>0</v>
      </c>
      <c r="J105" s="7">
        <f t="shared" si="7"/>
        <v>61042</v>
      </c>
      <c r="K105" s="7">
        <f t="shared" si="8"/>
        <v>61042</v>
      </c>
      <c r="L105" s="7" t="str">
        <f t="shared" si="9"/>
        <v/>
      </c>
      <c r="M105" s="7" t="str">
        <f t="shared" si="10"/>
        <v/>
      </c>
      <c r="N105" s="9" t="str">
        <f t="shared" si="11"/>
        <v/>
      </c>
      <c r="O105" s="7" t="str">
        <f t="shared" si="12"/>
        <v/>
      </c>
    </row>
    <row r="106" spans="1:15" s="1" customFormat="1">
      <c r="A106" s="7">
        <f t="shared" si="15"/>
        <v>12200</v>
      </c>
      <c r="B106" s="7">
        <f t="shared" si="0"/>
        <v>36721</v>
      </c>
      <c r="C106" s="9">
        <f t="shared" si="1"/>
        <v>0.5</v>
      </c>
      <c r="D106" s="7">
        <f t="shared" si="2"/>
        <v>2360.5</v>
      </c>
      <c r="E106" s="7">
        <f t="shared" si="16"/>
        <v>14560.5</v>
      </c>
      <c r="F106" s="7">
        <f t="shared" si="3"/>
        <v>0</v>
      </c>
      <c r="G106" s="9">
        <f t="shared" si="4"/>
        <v>0</v>
      </c>
      <c r="H106" s="7">
        <f t="shared" si="5"/>
        <v>0</v>
      </c>
      <c r="I106" s="10">
        <f t="shared" si="6"/>
        <v>0</v>
      </c>
      <c r="J106" s="7">
        <f t="shared" si="7"/>
        <v>61242</v>
      </c>
      <c r="K106" s="7">
        <f t="shared" si="8"/>
        <v>61242</v>
      </c>
      <c r="L106" s="7" t="str">
        <f t="shared" si="9"/>
        <v/>
      </c>
      <c r="M106" s="7" t="str">
        <f t="shared" si="10"/>
        <v/>
      </c>
      <c r="N106" s="9" t="str">
        <f t="shared" si="11"/>
        <v/>
      </c>
      <c r="O106" s="7" t="str">
        <f t="shared" si="12"/>
        <v/>
      </c>
    </row>
    <row r="107" spans="1:15" s="1" customFormat="1">
      <c r="A107" s="7">
        <f t="shared" si="15"/>
        <v>12400</v>
      </c>
      <c r="B107" s="7">
        <f t="shared" si="0"/>
        <v>36921</v>
      </c>
      <c r="C107" s="9">
        <f t="shared" si="1"/>
        <v>0.5</v>
      </c>
      <c r="D107" s="7">
        <f t="shared" si="2"/>
        <v>2460.5</v>
      </c>
      <c r="E107" s="7">
        <f t="shared" si="16"/>
        <v>14860.5</v>
      </c>
      <c r="F107" s="7">
        <f t="shared" si="3"/>
        <v>0</v>
      </c>
      <c r="G107" s="9">
        <f t="shared" si="4"/>
        <v>0</v>
      </c>
      <c r="H107" s="7">
        <f t="shared" si="5"/>
        <v>0</v>
      </c>
      <c r="I107" s="10">
        <f t="shared" si="6"/>
        <v>0</v>
      </c>
      <c r="J107" s="7">
        <f t="shared" si="7"/>
        <v>61442</v>
      </c>
      <c r="K107" s="7">
        <f t="shared" si="8"/>
        <v>61442</v>
      </c>
      <c r="L107" s="7" t="str">
        <f t="shared" si="9"/>
        <v/>
      </c>
      <c r="M107" s="7" t="str">
        <f t="shared" si="10"/>
        <v/>
      </c>
      <c r="N107" s="9" t="str">
        <f t="shared" si="11"/>
        <v/>
      </c>
      <c r="O107" s="7" t="str">
        <f t="shared" si="12"/>
        <v/>
      </c>
    </row>
    <row r="108" spans="1:15" s="1" customFormat="1">
      <c r="A108" s="7">
        <f t="shared" si="15"/>
        <v>12600</v>
      </c>
      <c r="B108" s="7">
        <f t="shared" si="0"/>
        <v>37121</v>
      </c>
      <c r="C108" s="9">
        <f t="shared" si="1"/>
        <v>0.5</v>
      </c>
      <c r="D108" s="7">
        <f t="shared" si="2"/>
        <v>2560.5</v>
      </c>
      <c r="E108" s="7">
        <f t="shared" si="16"/>
        <v>15160.5</v>
      </c>
      <c r="F108" s="7">
        <f t="shared" si="3"/>
        <v>0</v>
      </c>
      <c r="G108" s="9">
        <f t="shared" si="4"/>
        <v>0</v>
      </c>
      <c r="H108" s="7">
        <f t="shared" si="5"/>
        <v>0</v>
      </c>
      <c r="I108" s="10">
        <f t="shared" si="6"/>
        <v>0</v>
      </c>
      <c r="J108" s="7">
        <f t="shared" si="7"/>
        <v>61642</v>
      </c>
      <c r="K108" s="7">
        <f t="shared" si="8"/>
        <v>61642</v>
      </c>
      <c r="L108" s="7" t="str">
        <f t="shared" si="9"/>
        <v/>
      </c>
      <c r="M108" s="7" t="str">
        <f t="shared" si="10"/>
        <v/>
      </c>
      <c r="N108" s="9" t="str">
        <f t="shared" si="11"/>
        <v/>
      </c>
      <c r="O108" s="7" t="str">
        <f t="shared" si="12"/>
        <v/>
      </c>
    </row>
    <row r="109" spans="1:15" s="1" customFormat="1">
      <c r="A109" s="7">
        <f t="shared" si="15"/>
        <v>12800</v>
      </c>
      <c r="B109" s="7">
        <f t="shared" ref="B109:B172" si="17">B$38/2+A109</f>
        <v>37321</v>
      </c>
      <c r="C109" s="9">
        <f t="shared" ref="C109:C172" si="18">IF(B109&lt;C$38,0,IF(B109&lt;C$39,50%,85%))</f>
        <v>0.5</v>
      </c>
      <c r="D109" s="7">
        <f t="shared" ref="D109:D172" si="19">IF((B109-C$39)*0.85+6000&lt;D$40,IF(C109=0,0,IF(C109=0.5,(B109-C$38)*0.5,(B109-C$39)*0.85+6000)),D$40)</f>
        <v>2660.5</v>
      </c>
      <c r="E109" s="7">
        <f t="shared" si="16"/>
        <v>15460.5</v>
      </c>
      <c r="F109" s="7">
        <f t="shared" ref="F109:F172" si="20">IF(E109&gt;G$40,E109-G$40,0)</f>
        <v>0</v>
      </c>
      <c r="G109" s="9">
        <f t="shared" ref="G109:G172" si="21">IF(F109=0,0,IF(F109&lt;H$38,0.1,IF(F109&lt;H$39,0.15,0.25)))</f>
        <v>0</v>
      </c>
      <c r="H109" s="7">
        <f t="shared" ref="H109:H172" si="22">IF(G109&lt;0.15,F109*0.1,IF(G109=0.15,(F109-H$38)*0.15+I$38,(F109-H$39)*0.25+I$39))</f>
        <v>0</v>
      </c>
      <c r="I109" s="10">
        <f t="shared" ref="I109:I172" si="23">IF(D109=D$40,0.25,G109*(1+C109))</f>
        <v>0</v>
      </c>
      <c r="J109" s="7">
        <f t="shared" ref="J109:J172" si="24">B$38+A109-H109</f>
        <v>61842</v>
      </c>
      <c r="K109" s="7">
        <f t="shared" ref="K109:K172" si="25">B$38+A109</f>
        <v>61842</v>
      </c>
      <c r="L109" s="7" t="str">
        <f t="shared" ref="L109:L172" si="26">IF(AND(I109=0.4625,I108&lt;&gt;0.4625),K109,"")</f>
        <v/>
      </c>
      <c r="M109" s="7" t="str">
        <f t="shared" ref="M109:M172" si="27">IF(AND(I109=0.4625,I110&lt;&gt;0.4625),K109,"")</f>
        <v/>
      </c>
      <c r="N109" s="9" t="str">
        <f t="shared" ref="N109:N172" si="28">IF(AND(K109-N$44&gt;=-200,K109-N$44&lt;=200),5%,"")</f>
        <v/>
      </c>
      <c r="O109" s="7" t="str">
        <f t="shared" ref="O109:O172" si="29">IF(N109=0.05,H109,"")</f>
        <v/>
      </c>
    </row>
    <row r="110" spans="1:15" s="1" customFormat="1">
      <c r="A110" s="7">
        <f t="shared" si="15"/>
        <v>13000</v>
      </c>
      <c r="B110" s="7">
        <f t="shared" si="17"/>
        <v>37521</v>
      </c>
      <c r="C110" s="9">
        <f t="shared" si="18"/>
        <v>0.5</v>
      </c>
      <c r="D110" s="7">
        <f t="shared" si="19"/>
        <v>2760.5</v>
      </c>
      <c r="E110" s="7">
        <f t="shared" si="16"/>
        <v>15760.5</v>
      </c>
      <c r="F110" s="7">
        <f t="shared" si="20"/>
        <v>0</v>
      </c>
      <c r="G110" s="9">
        <f t="shared" si="21"/>
        <v>0</v>
      </c>
      <c r="H110" s="7">
        <f t="shared" si="22"/>
        <v>0</v>
      </c>
      <c r="I110" s="10">
        <f t="shared" si="23"/>
        <v>0</v>
      </c>
      <c r="J110" s="7">
        <f t="shared" si="24"/>
        <v>62042</v>
      </c>
      <c r="K110" s="7">
        <f t="shared" si="25"/>
        <v>62042</v>
      </c>
      <c r="L110" s="7" t="str">
        <f t="shared" si="26"/>
        <v/>
      </c>
      <c r="M110" s="7" t="str">
        <f t="shared" si="27"/>
        <v/>
      </c>
      <c r="N110" s="9" t="str">
        <f t="shared" si="28"/>
        <v/>
      </c>
      <c r="O110" s="7" t="str">
        <f t="shared" si="29"/>
        <v/>
      </c>
    </row>
    <row r="111" spans="1:15" s="1" customFormat="1">
      <c r="A111" s="7">
        <f t="shared" si="15"/>
        <v>13200</v>
      </c>
      <c r="B111" s="7">
        <f t="shared" si="17"/>
        <v>37721</v>
      </c>
      <c r="C111" s="9">
        <f t="shared" si="18"/>
        <v>0.5</v>
      </c>
      <c r="D111" s="7">
        <f t="shared" si="19"/>
        <v>2860.5</v>
      </c>
      <c r="E111" s="7">
        <f t="shared" si="16"/>
        <v>16060.5</v>
      </c>
      <c r="F111" s="7">
        <f t="shared" si="20"/>
        <v>0</v>
      </c>
      <c r="G111" s="9">
        <f t="shared" si="21"/>
        <v>0</v>
      </c>
      <c r="H111" s="7">
        <f t="shared" si="22"/>
        <v>0</v>
      </c>
      <c r="I111" s="10">
        <f t="shared" si="23"/>
        <v>0</v>
      </c>
      <c r="J111" s="7">
        <f t="shared" si="24"/>
        <v>62242</v>
      </c>
      <c r="K111" s="7">
        <f t="shared" si="25"/>
        <v>62242</v>
      </c>
      <c r="L111" s="7" t="str">
        <f t="shared" si="26"/>
        <v/>
      </c>
      <c r="M111" s="7" t="str">
        <f t="shared" si="27"/>
        <v/>
      </c>
      <c r="N111" s="9" t="str">
        <f t="shared" si="28"/>
        <v/>
      </c>
      <c r="O111" s="7" t="str">
        <f t="shared" si="29"/>
        <v/>
      </c>
    </row>
    <row r="112" spans="1:15" s="1" customFormat="1">
      <c r="A112" s="7">
        <f t="shared" si="15"/>
        <v>13400</v>
      </c>
      <c r="B112" s="7">
        <f t="shared" si="17"/>
        <v>37921</v>
      </c>
      <c r="C112" s="9">
        <f t="shared" si="18"/>
        <v>0.5</v>
      </c>
      <c r="D112" s="7">
        <f t="shared" si="19"/>
        <v>2960.5</v>
      </c>
      <c r="E112" s="7">
        <f t="shared" si="16"/>
        <v>16360.5</v>
      </c>
      <c r="F112" s="7">
        <f t="shared" si="20"/>
        <v>0</v>
      </c>
      <c r="G112" s="9">
        <f t="shared" si="21"/>
        <v>0</v>
      </c>
      <c r="H112" s="7">
        <f t="shared" si="22"/>
        <v>0</v>
      </c>
      <c r="I112" s="10">
        <f t="shared" si="23"/>
        <v>0</v>
      </c>
      <c r="J112" s="7">
        <f t="shared" si="24"/>
        <v>62442</v>
      </c>
      <c r="K112" s="7">
        <f t="shared" si="25"/>
        <v>62442</v>
      </c>
      <c r="L112" s="7" t="str">
        <f t="shared" si="26"/>
        <v/>
      </c>
      <c r="M112" s="7" t="str">
        <f t="shared" si="27"/>
        <v/>
      </c>
      <c r="N112" s="9" t="str">
        <f t="shared" si="28"/>
        <v/>
      </c>
      <c r="O112" s="7" t="str">
        <f t="shared" si="29"/>
        <v/>
      </c>
    </row>
    <row r="113" spans="1:15" s="1" customFormat="1">
      <c r="A113" s="7">
        <f t="shared" si="15"/>
        <v>13600</v>
      </c>
      <c r="B113" s="7">
        <f t="shared" si="17"/>
        <v>38121</v>
      </c>
      <c r="C113" s="9">
        <f t="shared" si="18"/>
        <v>0.5</v>
      </c>
      <c r="D113" s="7">
        <f t="shared" si="19"/>
        <v>3060.5</v>
      </c>
      <c r="E113" s="7">
        <f t="shared" si="16"/>
        <v>16660.5</v>
      </c>
      <c r="F113" s="7">
        <f t="shared" si="20"/>
        <v>0</v>
      </c>
      <c r="G113" s="9">
        <f t="shared" si="21"/>
        <v>0</v>
      </c>
      <c r="H113" s="7">
        <f t="shared" si="22"/>
        <v>0</v>
      </c>
      <c r="I113" s="10">
        <f t="shared" si="23"/>
        <v>0</v>
      </c>
      <c r="J113" s="7">
        <f t="shared" si="24"/>
        <v>62642</v>
      </c>
      <c r="K113" s="7">
        <f t="shared" si="25"/>
        <v>62642</v>
      </c>
      <c r="L113" s="7" t="str">
        <f t="shared" si="26"/>
        <v/>
      </c>
      <c r="M113" s="7" t="str">
        <f t="shared" si="27"/>
        <v/>
      </c>
      <c r="N113" s="9" t="str">
        <f t="shared" si="28"/>
        <v/>
      </c>
      <c r="O113" s="7" t="str">
        <f t="shared" si="29"/>
        <v/>
      </c>
    </row>
    <row r="114" spans="1:15" s="1" customFormat="1">
      <c r="A114" s="7">
        <f t="shared" si="15"/>
        <v>13800</v>
      </c>
      <c r="B114" s="7">
        <f t="shared" si="17"/>
        <v>38321</v>
      </c>
      <c r="C114" s="9">
        <f t="shared" si="18"/>
        <v>0.5</v>
      </c>
      <c r="D114" s="7">
        <f t="shared" si="19"/>
        <v>3160.5</v>
      </c>
      <c r="E114" s="7">
        <f t="shared" si="16"/>
        <v>16960.5</v>
      </c>
      <c r="F114" s="7">
        <f t="shared" si="20"/>
        <v>0</v>
      </c>
      <c r="G114" s="9">
        <f t="shared" si="21"/>
        <v>0</v>
      </c>
      <c r="H114" s="7">
        <f t="shared" si="22"/>
        <v>0</v>
      </c>
      <c r="I114" s="10">
        <f t="shared" si="23"/>
        <v>0</v>
      </c>
      <c r="J114" s="7">
        <f t="shared" si="24"/>
        <v>62842</v>
      </c>
      <c r="K114" s="7">
        <f t="shared" si="25"/>
        <v>62842</v>
      </c>
      <c r="L114" s="7" t="str">
        <f t="shared" si="26"/>
        <v/>
      </c>
      <c r="M114" s="7" t="str">
        <f t="shared" si="27"/>
        <v/>
      </c>
      <c r="N114" s="9" t="str">
        <f t="shared" si="28"/>
        <v/>
      </c>
      <c r="O114" s="7" t="str">
        <f t="shared" si="29"/>
        <v/>
      </c>
    </row>
    <row r="115" spans="1:15" s="1" customFormat="1">
      <c r="A115" s="7">
        <f t="shared" si="15"/>
        <v>14000</v>
      </c>
      <c r="B115" s="7">
        <f t="shared" si="17"/>
        <v>38521</v>
      </c>
      <c r="C115" s="9">
        <f t="shared" si="18"/>
        <v>0.5</v>
      </c>
      <c r="D115" s="7">
        <f t="shared" si="19"/>
        <v>3260.5</v>
      </c>
      <c r="E115" s="7">
        <f t="shared" si="16"/>
        <v>17260.5</v>
      </c>
      <c r="F115" s="7">
        <f t="shared" si="20"/>
        <v>0</v>
      </c>
      <c r="G115" s="9">
        <f t="shared" si="21"/>
        <v>0</v>
      </c>
      <c r="H115" s="7">
        <f t="shared" si="22"/>
        <v>0</v>
      </c>
      <c r="I115" s="10">
        <f t="shared" si="23"/>
        <v>0</v>
      </c>
      <c r="J115" s="7">
        <f t="shared" si="24"/>
        <v>63042</v>
      </c>
      <c r="K115" s="7">
        <f t="shared" si="25"/>
        <v>63042</v>
      </c>
      <c r="L115" s="7" t="str">
        <f t="shared" si="26"/>
        <v/>
      </c>
      <c r="M115" s="7" t="str">
        <f t="shared" si="27"/>
        <v/>
      </c>
      <c r="N115" s="9" t="str">
        <f t="shared" si="28"/>
        <v/>
      </c>
      <c r="O115" s="7" t="str">
        <f t="shared" si="29"/>
        <v/>
      </c>
    </row>
    <row r="116" spans="1:15" s="1" customFormat="1">
      <c r="A116" s="7">
        <f t="shared" si="15"/>
        <v>14200</v>
      </c>
      <c r="B116" s="7">
        <f t="shared" si="17"/>
        <v>38721</v>
      </c>
      <c r="C116" s="9">
        <f t="shared" si="18"/>
        <v>0.5</v>
      </c>
      <c r="D116" s="7">
        <f t="shared" si="19"/>
        <v>3360.5</v>
      </c>
      <c r="E116" s="7">
        <f t="shared" si="16"/>
        <v>17560.5</v>
      </c>
      <c r="F116" s="7">
        <f t="shared" si="20"/>
        <v>0</v>
      </c>
      <c r="G116" s="9">
        <f t="shared" si="21"/>
        <v>0</v>
      </c>
      <c r="H116" s="7">
        <f t="shared" si="22"/>
        <v>0</v>
      </c>
      <c r="I116" s="10">
        <f t="shared" si="23"/>
        <v>0</v>
      </c>
      <c r="J116" s="7">
        <f t="shared" si="24"/>
        <v>63242</v>
      </c>
      <c r="K116" s="7">
        <f t="shared" si="25"/>
        <v>63242</v>
      </c>
      <c r="L116" s="7" t="str">
        <f t="shared" si="26"/>
        <v/>
      </c>
      <c r="M116" s="7" t="str">
        <f t="shared" si="27"/>
        <v/>
      </c>
      <c r="N116" s="9" t="str">
        <f t="shared" si="28"/>
        <v/>
      </c>
      <c r="O116" s="7" t="str">
        <f t="shared" si="29"/>
        <v/>
      </c>
    </row>
    <row r="117" spans="1:15" s="1" customFormat="1">
      <c r="A117" s="7">
        <f t="shared" si="15"/>
        <v>14400</v>
      </c>
      <c r="B117" s="7">
        <f t="shared" si="17"/>
        <v>38921</v>
      </c>
      <c r="C117" s="9">
        <f t="shared" si="18"/>
        <v>0.5</v>
      </c>
      <c r="D117" s="7">
        <f t="shared" si="19"/>
        <v>3460.5</v>
      </c>
      <c r="E117" s="7">
        <f t="shared" si="16"/>
        <v>17860.5</v>
      </c>
      <c r="F117" s="7">
        <f t="shared" si="20"/>
        <v>0</v>
      </c>
      <c r="G117" s="9">
        <f t="shared" si="21"/>
        <v>0</v>
      </c>
      <c r="H117" s="7">
        <f t="shared" si="22"/>
        <v>0</v>
      </c>
      <c r="I117" s="10">
        <f t="shared" si="23"/>
        <v>0</v>
      </c>
      <c r="J117" s="7">
        <f t="shared" si="24"/>
        <v>63442</v>
      </c>
      <c r="K117" s="7">
        <f t="shared" si="25"/>
        <v>63442</v>
      </c>
      <c r="L117" s="7" t="str">
        <f t="shared" si="26"/>
        <v/>
      </c>
      <c r="M117" s="7" t="str">
        <f t="shared" si="27"/>
        <v/>
      </c>
      <c r="N117" s="9" t="str">
        <f t="shared" si="28"/>
        <v/>
      </c>
      <c r="O117" s="7" t="str">
        <f t="shared" si="29"/>
        <v/>
      </c>
    </row>
    <row r="118" spans="1:15" s="1" customFormat="1">
      <c r="A118" s="7">
        <f t="shared" si="15"/>
        <v>14600</v>
      </c>
      <c r="B118" s="7">
        <f t="shared" si="17"/>
        <v>39121</v>
      </c>
      <c r="C118" s="9">
        <f t="shared" si="18"/>
        <v>0.5</v>
      </c>
      <c r="D118" s="7">
        <f t="shared" si="19"/>
        <v>3560.5</v>
      </c>
      <c r="E118" s="7">
        <f t="shared" si="16"/>
        <v>18160.5</v>
      </c>
      <c r="F118" s="7">
        <f t="shared" si="20"/>
        <v>0</v>
      </c>
      <c r="G118" s="9">
        <f t="shared" si="21"/>
        <v>0</v>
      </c>
      <c r="H118" s="7">
        <f t="shared" si="22"/>
        <v>0</v>
      </c>
      <c r="I118" s="10">
        <f t="shared" si="23"/>
        <v>0</v>
      </c>
      <c r="J118" s="7">
        <f t="shared" si="24"/>
        <v>63642</v>
      </c>
      <c r="K118" s="7">
        <f t="shared" si="25"/>
        <v>63642</v>
      </c>
      <c r="L118" s="7" t="str">
        <f t="shared" si="26"/>
        <v/>
      </c>
      <c r="M118" s="7" t="str">
        <f t="shared" si="27"/>
        <v/>
      </c>
      <c r="N118" s="9" t="str">
        <f t="shared" si="28"/>
        <v/>
      </c>
      <c r="O118" s="7" t="str">
        <f t="shared" si="29"/>
        <v/>
      </c>
    </row>
    <row r="119" spans="1:15" s="1" customFormat="1">
      <c r="A119" s="7">
        <f t="shared" ref="A119:A182" si="30">A118+200</f>
        <v>14800</v>
      </c>
      <c r="B119" s="7">
        <f t="shared" si="17"/>
        <v>39321</v>
      </c>
      <c r="C119" s="9">
        <f t="shared" si="18"/>
        <v>0.5</v>
      </c>
      <c r="D119" s="7">
        <f t="shared" si="19"/>
        <v>3660.5</v>
      </c>
      <c r="E119" s="7">
        <f t="shared" ref="E119:E182" si="31">A119+D119</f>
        <v>18460.5</v>
      </c>
      <c r="F119" s="7">
        <f t="shared" si="20"/>
        <v>0</v>
      </c>
      <c r="G119" s="9">
        <f t="shared" si="21"/>
        <v>0</v>
      </c>
      <c r="H119" s="7">
        <f t="shared" si="22"/>
        <v>0</v>
      </c>
      <c r="I119" s="10">
        <f t="shared" si="23"/>
        <v>0</v>
      </c>
      <c r="J119" s="7">
        <f t="shared" si="24"/>
        <v>63842</v>
      </c>
      <c r="K119" s="7">
        <f t="shared" si="25"/>
        <v>63842</v>
      </c>
      <c r="L119" s="7" t="str">
        <f t="shared" si="26"/>
        <v/>
      </c>
      <c r="M119" s="7" t="str">
        <f t="shared" si="27"/>
        <v/>
      </c>
      <c r="N119" s="9" t="str">
        <f t="shared" si="28"/>
        <v/>
      </c>
      <c r="O119" s="7" t="str">
        <f t="shared" si="29"/>
        <v/>
      </c>
    </row>
    <row r="120" spans="1:15" s="1" customFormat="1">
      <c r="A120" s="7">
        <f t="shared" si="30"/>
        <v>15000</v>
      </c>
      <c r="B120" s="7">
        <f t="shared" si="17"/>
        <v>39521</v>
      </c>
      <c r="C120" s="9">
        <f t="shared" si="18"/>
        <v>0.5</v>
      </c>
      <c r="D120" s="7">
        <f t="shared" si="19"/>
        <v>3760.5</v>
      </c>
      <c r="E120" s="7">
        <f t="shared" si="31"/>
        <v>18760.5</v>
      </c>
      <c r="F120" s="7">
        <f t="shared" si="20"/>
        <v>0</v>
      </c>
      <c r="G120" s="9">
        <f t="shared" si="21"/>
        <v>0</v>
      </c>
      <c r="H120" s="7">
        <f t="shared" si="22"/>
        <v>0</v>
      </c>
      <c r="I120" s="10">
        <f t="shared" si="23"/>
        <v>0</v>
      </c>
      <c r="J120" s="7">
        <f t="shared" si="24"/>
        <v>64042</v>
      </c>
      <c r="K120" s="7">
        <f t="shared" si="25"/>
        <v>64042</v>
      </c>
      <c r="L120" s="7" t="str">
        <f t="shared" si="26"/>
        <v/>
      </c>
      <c r="M120" s="7" t="str">
        <f t="shared" si="27"/>
        <v/>
      </c>
      <c r="N120" s="9" t="str">
        <f t="shared" si="28"/>
        <v/>
      </c>
      <c r="O120" s="7" t="str">
        <f t="shared" si="29"/>
        <v/>
      </c>
    </row>
    <row r="121" spans="1:15" s="1" customFormat="1">
      <c r="A121" s="7">
        <f t="shared" si="30"/>
        <v>15200</v>
      </c>
      <c r="B121" s="7">
        <f t="shared" si="17"/>
        <v>39721</v>
      </c>
      <c r="C121" s="9">
        <f t="shared" si="18"/>
        <v>0.5</v>
      </c>
      <c r="D121" s="7">
        <f t="shared" si="19"/>
        <v>3860.5</v>
      </c>
      <c r="E121" s="7">
        <f t="shared" si="31"/>
        <v>19060.5</v>
      </c>
      <c r="F121" s="7">
        <f t="shared" si="20"/>
        <v>0</v>
      </c>
      <c r="G121" s="9">
        <f t="shared" si="21"/>
        <v>0</v>
      </c>
      <c r="H121" s="7">
        <f t="shared" si="22"/>
        <v>0</v>
      </c>
      <c r="I121" s="10">
        <f t="shared" si="23"/>
        <v>0</v>
      </c>
      <c r="J121" s="7">
        <f t="shared" si="24"/>
        <v>64242</v>
      </c>
      <c r="K121" s="7">
        <f t="shared" si="25"/>
        <v>64242</v>
      </c>
      <c r="L121" s="7" t="str">
        <f t="shared" si="26"/>
        <v/>
      </c>
      <c r="M121" s="7" t="str">
        <f t="shared" si="27"/>
        <v/>
      </c>
      <c r="N121" s="9" t="str">
        <f t="shared" si="28"/>
        <v/>
      </c>
      <c r="O121" s="7" t="str">
        <f t="shared" si="29"/>
        <v/>
      </c>
    </row>
    <row r="122" spans="1:15" s="1" customFormat="1">
      <c r="A122" s="7">
        <f t="shared" si="30"/>
        <v>15400</v>
      </c>
      <c r="B122" s="7">
        <f t="shared" si="17"/>
        <v>39921</v>
      </c>
      <c r="C122" s="9">
        <f t="shared" si="18"/>
        <v>0.5</v>
      </c>
      <c r="D122" s="7">
        <f t="shared" si="19"/>
        <v>3960.5</v>
      </c>
      <c r="E122" s="7">
        <f t="shared" si="31"/>
        <v>19360.5</v>
      </c>
      <c r="F122" s="7">
        <f t="shared" si="20"/>
        <v>0</v>
      </c>
      <c r="G122" s="9">
        <f t="shared" si="21"/>
        <v>0</v>
      </c>
      <c r="H122" s="7">
        <f t="shared" si="22"/>
        <v>0</v>
      </c>
      <c r="I122" s="10">
        <f t="shared" si="23"/>
        <v>0</v>
      </c>
      <c r="J122" s="7">
        <f t="shared" si="24"/>
        <v>64442</v>
      </c>
      <c r="K122" s="7">
        <f t="shared" si="25"/>
        <v>64442</v>
      </c>
      <c r="L122" s="7" t="str">
        <f t="shared" si="26"/>
        <v/>
      </c>
      <c r="M122" s="7" t="str">
        <f t="shared" si="27"/>
        <v/>
      </c>
      <c r="N122" s="9" t="str">
        <f t="shared" si="28"/>
        <v/>
      </c>
      <c r="O122" s="7" t="str">
        <f t="shared" si="29"/>
        <v/>
      </c>
    </row>
    <row r="123" spans="1:15" s="1" customFormat="1">
      <c r="A123" s="7">
        <f t="shared" si="30"/>
        <v>15600</v>
      </c>
      <c r="B123" s="7">
        <f t="shared" si="17"/>
        <v>40121</v>
      </c>
      <c r="C123" s="9">
        <f t="shared" si="18"/>
        <v>0.5</v>
      </c>
      <c r="D123" s="7">
        <f t="shared" si="19"/>
        <v>4060.5</v>
      </c>
      <c r="E123" s="7">
        <f t="shared" si="31"/>
        <v>19660.5</v>
      </c>
      <c r="F123" s="7">
        <f t="shared" si="20"/>
        <v>0</v>
      </c>
      <c r="G123" s="9">
        <f t="shared" si="21"/>
        <v>0</v>
      </c>
      <c r="H123" s="7">
        <f t="shared" si="22"/>
        <v>0</v>
      </c>
      <c r="I123" s="10">
        <f t="shared" si="23"/>
        <v>0</v>
      </c>
      <c r="J123" s="7">
        <f t="shared" si="24"/>
        <v>64642</v>
      </c>
      <c r="K123" s="7">
        <f t="shared" si="25"/>
        <v>64642</v>
      </c>
      <c r="L123" s="7" t="str">
        <f t="shared" si="26"/>
        <v/>
      </c>
      <c r="M123" s="7" t="str">
        <f t="shared" si="27"/>
        <v/>
      </c>
      <c r="N123" s="9" t="str">
        <f t="shared" si="28"/>
        <v/>
      </c>
      <c r="O123" s="7" t="str">
        <f t="shared" si="29"/>
        <v/>
      </c>
    </row>
    <row r="124" spans="1:15" s="1" customFormat="1">
      <c r="A124" s="7">
        <f t="shared" si="30"/>
        <v>15800</v>
      </c>
      <c r="B124" s="7">
        <f t="shared" si="17"/>
        <v>40321</v>
      </c>
      <c r="C124" s="9">
        <f t="shared" si="18"/>
        <v>0.5</v>
      </c>
      <c r="D124" s="7">
        <f t="shared" si="19"/>
        <v>4160.5</v>
      </c>
      <c r="E124" s="7">
        <f t="shared" si="31"/>
        <v>19960.5</v>
      </c>
      <c r="F124" s="7">
        <f t="shared" si="20"/>
        <v>0</v>
      </c>
      <c r="G124" s="9">
        <f t="shared" si="21"/>
        <v>0</v>
      </c>
      <c r="H124" s="7">
        <f t="shared" si="22"/>
        <v>0</v>
      </c>
      <c r="I124" s="10">
        <f t="shared" si="23"/>
        <v>0</v>
      </c>
      <c r="J124" s="7">
        <f t="shared" si="24"/>
        <v>64842</v>
      </c>
      <c r="K124" s="7">
        <f t="shared" si="25"/>
        <v>64842</v>
      </c>
      <c r="L124" s="7" t="str">
        <f t="shared" si="26"/>
        <v/>
      </c>
      <c r="M124" s="7" t="str">
        <f t="shared" si="27"/>
        <v/>
      </c>
      <c r="N124" s="9" t="str">
        <f t="shared" si="28"/>
        <v/>
      </c>
      <c r="O124" s="7" t="str">
        <f t="shared" si="29"/>
        <v/>
      </c>
    </row>
    <row r="125" spans="1:15" s="1" customFormat="1">
      <c r="A125" s="7">
        <f t="shared" si="30"/>
        <v>16000</v>
      </c>
      <c r="B125" s="7">
        <f t="shared" si="17"/>
        <v>40521</v>
      </c>
      <c r="C125" s="9">
        <f t="shared" si="18"/>
        <v>0.5</v>
      </c>
      <c r="D125" s="7">
        <f t="shared" si="19"/>
        <v>4260.5</v>
      </c>
      <c r="E125" s="7">
        <f t="shared" si="31"/>
        <v>20260.5</v>
      </c>
      <c r="F125" s="7">
        <f t="shared" si="20"/>
        <v>0</v>
      </c>
      <c r="G125" s="9">
        <f t="shared" si="21"/>
        <v>0</v>
      </c>
      <c r="H125" s="7">
        <f t="shared" si="22"/>
        <v>0</v>
      </c>
      <c r="I125" s="10">
        <f t="shared" si="23"/>
        <v>0</v>
      </c>
      <c r="J125" s="7">
        <f t="shared" si="24"/>
        <v>65042</v>
      </c>
      <c r="K125" s="7">
        <f t="shared" si="25"/>
        <v>65042</v>
      </c>
      <c r="L125" s="7" t="str">
        <f t="shared" si="26"/>
        <v/>
      </c>
      <c r="M125" s="7" t="str">
        <f t="shared" si="27"/>
        <v/>
      </c>
      <c r="N125" s="9" t="str">
        <f t="shared" si="28"/>
        <v/>
      </c>
      <c r="O125" s="7" t="str">
        <f t="shared" si="29"/>
        <v/>
      </c>
    </row>
    <row r="126" spans="1:15" s="1" customFormat="1">
      <c r="A126" s="7">
        <f t="shared" si="30"/>
        <v>16200</v>
      </c>
      <c r="B126" s="7">
        <f t="shared" si="17"/>
        <v>40721</v>
      </c>
      <c r="C126" s="9">
        <f t="shared" si="18"/>
        <v>0.5</v>
      </c>
      <c r="D126" s="7">
        <f t="shared" si="19"/>
        <v>4360.5</v>
      </c>
      <c r="E126" s="7">
        <f t="shared" si="31"/>
        <v>20560.5</v>
      </c>
      <c r="F126" s="7">
        <f t="shared" si="20"/>
        <v>0</v>
      </c>
      <c r="G126" s="9">
        <f t="shared" si="21"/>
        <v>0</v>
      </c>
      <c r="H126" s="7">
        <f t="shared" si="22"/>
        <v>0</v>
      </c>
      <c r="I126" s="10">
        <f t="shared" si="23"/>
        <v>0</v>
      </c>
      <c r="J126" s="7">
        <f t="shared" si="24"/>
        <v>65242</v>
      </c>
      <c r="K126" s="7">
        <f t="shared" si="25"/>
        <v>65242</v>
      </c>
      <c r="L126" s="7" t="str">
        <f t="shared" si="26"/>
        <v/>
      </c>
      <c r="M126" s="7" t="str">
        <f t="shared" si="27"/>
        <v/>
      </c>
      <c r="N126" s="9" t="str">
        <f t="shared" si="28"/>
        <v/>
      </c>
      <c r="O126" s="7" t="str">
        <f t="shared" si="29"/>
        <v/>
      </c>
    </row>
    <row r="127" spans="1:15" s="1" customFormat="1">
      <c r="A127" s="7">
        <f t="shared" si="30"/>
        <v>16400</v>
      </c>
      <c r="B127" s="7">
        <f t="shared" si="17"/>
        <v>40921</v>
      </c>
      <c r="C127" s="9">
        <f t="shared" si="18"/>
        <v>0.5</v>
      </c>
      <c r="D127" s="7">
        <f t="shared" si="19"/>
        <v>4460.5</v>
      </c>
      <c r="E127" s="7">
        <f t="shared" si="31"/>
        <v>20860.5</v>
      </c>
      <c r="F127" s="7">
        <f t="shared" si="20"/>
        <v>0</v>
      </c>
      <c r="G127" s="9">
        <f t="shared" si="21"/>
        <v>0</v>
      </c>
      <c r="H127" s="7">
        <f t="shared" si="22"/>
        <v>0</v>
      </c>
      <c r="I127" s="10">
        <f t="shared" si="23"/>
        <v>0</v>
      </c>
      <c r="J127" s="7">
        <f t="shared" si="24"/>
        <v>65442</v>
      </c>
      <c r="K127" s="7">
        <f t="shared" si="25"/>
        <v>65442</v>
      </c>
      <c r="L127" s="7" t="str">
        <f t="shared" si="26"/>
        <v/>
      </c>
      <c r="M127" s="7" t="str">
        <f t="shared" si="27"/>
        <v/>
      </c>
      <c r="N127" s="9" t="str">
        <f t="shared" si="28"/>
        <v/>
      </c>
      <c r="O127" s="7" t="str">
        <f t="shared" si="29"/>
        <v/>
      </c>
    </row>
    <row r="128" spans="1:15" s="1" customFormat="1">
      <c r="A128" s="7">
        <f t="shared" si="30"/>
        <v>16600</v>
      </c>
      <c r="B128" s="7">
        <f t="shared" si="17"/>
        <v>41121</v>
      </c>
      <c r="C128" s="9">
        <f t="shared" si="18"/>
        <v>0.5</v>
      </c>
      <c r="D128" s="7">
        <f t="shared" si="19"/>
        <v>4560.5</v>
      </c>
      <c r="E128" s="7">
        <f t="shared" si="31"/>
        <v>21160.5</v>
      </c>
      <c r="F128" s="7">
        <f t="shared" si="20"/>
        <v>0</v>
      </c>
      <c r="G128" s="9">
        <f t="shared" si="21"/>
        <v>0</v>
      </c>
      <c r="H128" s="7">
        <f t="shared" si="22"/>
        <v>0</v>
      </c>
      <c r="I128" s="10">
        <f t="shared" si="23"/>
        <v>0</v>
      </c>
      <c r="J128" s="7">
        <f t="shared" si="24"/>
        <v>65642</v>
      </c>
      <c r="K128" s="7">
        <f t="shared" si="25"/>
        <v>65642</v>
      </c>
      <c r="L128" s="7" t="str">
        <f t="shared" si="26"/>
        <v/>
      </c>
      <c r="M128" s="7" t="str">
        <f t="shared" si="27"/>
        <v/>
      </c>
      <c r="N128" s="9" t="str">
        <f t="shared" si="28"/>
        <v/>
      </c>
      <c r="O128" s="7" t="str">
        <f t="shared" si="29"/>
        <v/>
      </c>
    </row>
    <row r="129" spans="1:15" s="1" customFormat="1">
      <c r="A129" s="7">
        <f t="shared" si="30"/>
        <v>16800</v>
      </c>
      <c r="B129" s="7">
        <f t="shared" si="17"/>
        <v>41321</v>
      </c>
      <c r="C129" s="9">
        <f t="shared" si="18"/>
        <v>0.5</v>
      </c>
      <c r="D129" s="7">
        <f t="shared" si="19"/>
        <v>4660.5</v>
      </c>
      <c r="E129" s="7">
        <f t="shared" si="31"/>
        <v>21460.5</v>
      </c>
      <c r="F129" s="7">
        <f t="shared" si="20"/>
        <v>160.5</v>
      </c>
      <c r="G129" s="9">
        <f t="shared" si="21"/>
        <v>0.1</v>
      </c>
      <c r="H129" s="7">
        <f t="shared" si="22"/>
        <v>16.05</v>
      </c>
      <c r="I129" s="10">
        <f t="shared" si="23"/>
        <v>0.15000000000000002</v>
      </c>
      <c r="J129" s="7">
        <f t="shared" si="24"/>
        <v>65825.95</v>
      </c>
      <c r="K129" s="7">
        <f t="shared" si="25"/>
        <v>65842</v>
      </c>
      <c r="L129" s="7" t="str">
        <f t="shared" si="26"/>
        <v/>
      </c>
      <c r="M129" s="7" t="str">
        <f t="shared" si="27"/>
        <v/>
      </c>
      <c r="N129" s="9" t="str">
        <f t="shared" si="28"/>
        <v/>
      </c>
      <c r="O129" s="7" t="str">
        <f t="shared" si="29"/>
        <v/>
      </c>
    </row>
    <row r="130" spans="1:15" s="1" customFormat="1">
      <c r="A130" s="7">
        <f t="shared" si="30"/>
        <v>17000</v>
      </c>
      <c r="B130" s="7">
        <f t="shared" si="17"/>
        <v>41521</v>
      </c>
      <c r="C130" s="9">
        <f t="shared" si="18"/>
        <v>0.5</v>
      </c>
      <c r="D130" s="7">
        <f t="shared" si="19"/>
        <v>4760.5</v>
      </c>
      <c r="E130" s="7">
        <f t="shared" si="31"/>
        <v>21760.5</v>
      </c>
      <c r="F130" s="7">
        <f t="shared" si="20"/>
        <v>460.5</v>
      </c>
      <c r="G130" s="9">
        <f t="shared" si="21"/>
        <v>0.1</v>
      </c>
      <c r="H130" s="7">
        <f t="shared" si="22"/>
        <v>46.050000000000004</v>
      </c>
      <c r="I130" s="10">
        <f t="shared" si="23"/>
        <v>0.15000000000000002</v>
      </c>
      <c r="J130" s="7">
        <f t="shared" si="24"/>
        <v>65995.95</v>
      </c>
      <c r="K130" s="7">
        <f t="shared" si="25"/>
        <v>66042</v>
      </c>
      <c r="L130" s="7" t="str">
        <f t="shared" si="26"/>
        <v/>
      </c>
      <c r="M130" s="7" t="str">
        <f t="shared" si="27"/>
        <v/>
      </c>
      <c r="N130" s="9" t="str">
        <f t="shared" si="28"/>
        <v/>
      </c>
      <c r="O130" s="7" t="str">
        <f t="shared" si="29"/>
        <v/>
      </c>
    </row>
    <row r="131" spans="1:15" s="1" customFormat="1">
      <c r="A131" s="7">
        <f t="shared" si="30"/>
        <v>17200</v>
      </c>
      <c r="B131" s="7">
        <f t="shared" si="17"/>
        <v>41721</v>
      </c>
      <c r="C131" s="9">
        <f t="shared" si="18"/>
        <v>0.5</v>
      </c>
      <c r="D131" s="7">
        <f t="shared" si="19"/>
        <v>4860.5</v>
      </c>
      <c r="E131" s="7">
        <f t="shared" si="31"/>
        <v>22060.5</v>
      </c>
      <c r="F131" s="7">
        <f t="shared" si="20"/>
        <v>760.5</v>
      </c>
      <c r="G131" s="9">
        <f t="shared" si="21"/>
        <v>0.1</v>
      </c>
      <c r="H131" s="7">
        <f t="shared" si="22"/>
        <v>76.05</v>
      </c>
      <c r="I131" s="10">
        <f t="shared" si="23"/>
        <v>0.15000000000000002</v>
      </c>
      <c r="J131" s="7">
        <f t="shared" si="24"/>
        <v>66165.95</v>
      </c>
      <c r="K131" s="7">
        <f t="shared" si="25"/>
        <v>66242</v>
      </c>
      <c r="L131" s="7" t="str">
        <f t="shared" si="26"/>
        <v/>
      </c>
      <c r="M131" s="7" t="str">
        <f t="shared" si="27"/>
        <v/>
      </c>
      <c r="N131" s="9" t="str">
        <f t="shared" si="28"/>
        <v/>
      </c>
      <c r="O131" s="7" t="str">
        <f t="shared" si="29"/>
        <v/>
      </c>
    </row>
    <row r="132" spans="1:15" s="1" customFormat="1">
      <c r="A132" s="7">
        <f t="shared" si="30"/>
        <v>17400</v>
      </c>
      <c r="B132" s="7">
        <f t="shared" si="17"/>
        <v>41921</v>
      </c>
      <c r="C132" s="9">
        <f t="shared" si="18"/>
        <v>0.5</v>
      </c>
      <c r="D132" s="7">
        <f t="shared" si="19"/>
        <v>4960.5</v>
      </c>
      <c r="E132" s="7">
        <f t="shared" si="31"/>
        <v>22360.5</v>
      </c>
      <c r="F132" s="7">
        <f t="shared" si="20"/>
        <v>1060.5</v>
      </c>
      <c r="G132" s="9">
        <f t="shared" si="21"/>
        <v>0.1</v>
      </c>
      <c r="H132" s="7">
        <f t="shared" si="22"/>
        <v>106.05000000000001</v>
      </c>
      <c r="I132" s="10">
        <f t="shared" si="23"/>
        <v>0.15000000000000002</v>
      </c>
      <c r="J132" s="7">
        <f t="shared" si="24"/>
        <v>66335.95</v>
      </c>
      <c r="K132" s="7">
        <f t="shared" si="25"/>
        <v>66442</v>
      </c>
      <c r="L132" s="7" t="str">
        <f t="shared" si="26"/>
        <v/>
      </c>
      <c r="M132" s="7" t="str">
        <f t="shared" si="27"/>
        <v/>
      </c>
      <c r="N132" s="9" t="str">
        <f t="shared" si="28"/>
        <v/>
      </c>
      <c r="O132" s="7" t="str">
        <f t="shared" si="29"/>
        <v/>
      </c>
    </row>
    <row r="133" spans="1:15" s="1" customFormat="1">
      <c r="A133" s="7">
        <f t="shared" si="30"/>
        <v>17600</v>
      </c>
      <c r="B133" s="7">
        <f t="shared" si="17"/>
        <v>42121</v>
      </c>
      <c r="C133" s="9">
        <f t="shared" si="18"/>
        <v>0.5</v>
      </c>
      <c r="D133" s="7">
        <f t="shared" si="19"/>
        <v>5060.5</v>
      </c>
      <c r="E133" s="7">
        <f t="shared" si="31"/>
        <v>22660.5</v>
      </c>
      <c r="F133" s="7">
        <f t="shared" si="20"/>
        <v>1360.5</v>
      </c>
      <c r="G133" s="9">
        <f t="shared" si="21"/>
        <v>0.1</v>
      </c>
      <c r="H133" s="7">
        <f t="shared" si="22"/>
        <v>136.05000000000001</v>
      </c>
      <c r="I133" s="10">
        <f t="shared" si="23"/>
        <v>0.15000000000000002</v>
      </c>
      <c r="J133" s="7">
        <f t="shared" si="24"/>
        <v>66505.95</v>
      </c>
      <c r="K133" s="7">
        <f t="shared" si="25"/>
        <v>66642</v>
      </c>
      <c r="L133" s="7" t="str">
        <f t="shared" si="26"/>
        <v/>
      </c>
      <c r="M133" s="7" t="str">
        <f t="shared" si="27"/>
        <v/>
      </c>
      <c r="N133" s="9" t="str">
        <f t="shared" si="28"/>
        <v/>
      </c>
      <c r="O133" s="7" t="str">
        <f t="shared" si="29"/>
        <v/>
      </c>
    </row>
    <row r="134" spans="1:15" s="1" customFormat="1">
      <c r="A134" s="7">
        <f t="shared" si="30"/>
        <v>17800</v>
      </c>
      <c r="B134" s="7">
        <f t="shared" si="17"/>
        <v>42321</v>
      </c>
      <c r="C134" s="9">
        <f t="shared" si="18"/>
        <v>0.5</v>
      </c>
      <c r="D134" s="7">
        <f t="shared" si="19"/>
        <v>5160.5</v>
      </c>
      <c r="E134" s="7">
        <f t="shared" si="31"/>
        <v>22960.5</v>
      </c>
      <c r="F134" s="7">
        <f t="shared" si="20"/>
        <v>1660.5</v>
      </c>
      <c r="G134" s="9">
        <f t="shared" si="21"/>
        <v>0.1</v>
      </c>
      <c r="H134" s="7">
        <f t="shared" si="22"/>
        <v>166.05</v>
      </c>
      <c r="I134" s="10">
        <f t="shared" si="23"/>
        <v>0.15000000000000002</v>
      </c>
      <c r="J134" s="7">
        <f t="shared" si="24"/>
        <v>66675.95</v>
      </c>
      <c r="K134" s="7">
        <f t="shared" si="25"/>
        <v>66842</v>
      </c>
      <c r="L134" s="7" t="str">
        <f t="shared" si="26"/>
        <v/>
      </c>
      <c r="M134" s="7" t="str">
        <f t="shared" si="27"/>
        <v/>
      </c>
      <c r="N134" s="9" t="str">
        <f t="shared" si="28"/>
        <v/>
      </c>
      <c r="O134" s="7" t="str">
        <f t="shared" si="29"/>
        <v/>
      </c>
    </row>
    <row r="135" spans="1:15" s="1" customFormat="1">
      <c r="A135" s="7">
        <f t="shared" si="30"/>
        <v>18000</v>
      </c>
      <c r="B135" s="7">
        <f t="shared" si="17"/>
        <v>42521</v>
      </c>
      <c r="C135" s="9">
        <f t="shared" si="18"/>
        <v>0.5</v>
      </c>
      <c r="D135" s="7">
        <f t="shared" si="19"/>
        <v>5260.5</v>
      </c>
      <c r="E135" s="7">
        <f t="shared" si="31"/>
        <v>23260.5</v>
      </c>
      <c r="F135" s="7">
        <f t="shared" si="20"/>
        <v>1960.5</v>
      </c>
      <c r="G135" s="9">
        <f t="shared" si="21"/>
        <v>0.1</v>
      </c>
      <c r="H135" s="7">
        <f t="shared" si="22"/>
        <v>196.05</v>
      </c>
      <c r="I135" s="10">
        <f t="shared" si="23"/>
        <v>0.15000000000000002</v>
      </c>
      <c r="J135" s="7">
        <f t="shared" si="24"/>
        <v>66845.95</v>
      </c>
      <c r="K135" s="7">
        <f t="shared" si="25"/>
        <v>67042</v>
      </c>
      <c r="L135" s="7" t="str">
        <f t="shared" si="26"/>
        <v/>
      </c>
      <c r="M135" s="7" t="str">
        <f t="shared" si="27"/>
        <v/>
      </c>
      <c r="N135" s="9" t="str">
        <f t="shared" si="28"/>
        <v/>
      </c>
      <c r="O135" s="7" t="str">
        <f t="shared" si="29"/>
        <v/>
      </c>
    </row>
    <row r="136" spans="1:15" s="1" customFormat="1">
      <c r="A136" s="7">
        <f t="shared" si="30"/>
        <v>18200</v>
      </c>
      <c r="B136" s="7">
        <f t="shared" si="17"/>
        <v>42721</v>
      </c>
      <c r="C136" s="9">
        <f t="shared" si="18"/>
        <v>0.5</v>
      </c>
      <c r="D136" s="7">
        <f t="shared" si="19"/>
        <v>5360.5</v>
      </c>
      <c r="E136" s="7">
        <f t="shared" si="31"/>
        <v>23560.5</v>
      </c>
      <c r="F136" s="7">
        <f t="shared" si="20"/>
        <v>2260.5</v>
      </c>
      <c r="G136" s="9">
        <f t="shared" si="21"/>
        <v>0.1</v>
      </c>
      <c r="H136" s="7">
        <f t="shared" si="22"/>
        <v>226.05</v>
      </c>
      <c r="I136" s="10">
        <f t="shared" si="23"/>
        <v>0.15000000000000002</v>
      </c>
      <c r="J136" s="7">
        <f t="shared" si="24"/>
        <v>67015.95</v>
      </c>
      <c r="K136" s="7">
        <f t="shared" si="25"/>
        <v>67242</v>
      </c>
      <c r="L136" s="7" t="str">
        <f t="shared" si="26"/>
        <v/>
      </c>
      <c r="M136" s="7" t="str">
        <f t="shared" si="27"/>
        <v/>
      </c>
      <c r="N136" s="9" t="str">
        <f t="shared" si="28"/>
        <v/>
      </c>
      <c r="O136" s="7" t="str">
        <f t="shared" si="29"/>
        <v/>
      </c>
    </row>
    <row r="137" spans="1:15" s="1" customFormat="1">
      <c r="A137" s="7">
        <f t="shared" si="30"/>
        <v>18400</v>
      </c>
      <c r="B137" s="7">
        <f t="shared" si="17"/>
        <v>42921</v>
      </c>
      <c r="C137" s="9">
        <f t="shared" si="18"/>
        <v>0.5</v>
      </c>
      <c r="D137" s="7">
        <f t="shared" si="19"/>
        <v>5460.5</v>
      </c>
      <c r="E137" s="7">
        <f t="shared" si="31"/>
        <v>23860.5</v>
      </c>
      <c r="F137" s="7">
        <f t="shared" si="20"/>
        <v>2560.5</v>
      </c>
      <c r="G137" s="9">
        <f t="shared" si="21"/>
        <v>0.1</v>
      </c>
      <c r="H137" s="7">
        <f t="shared" si="22"/>
        <v>256.05</v>
      </c>
      <c r="I137" s="10">
        <f t="shared" si="23"/>
        <v>0.15000000000000002</v>
      </c>
      <c r="J137" s="7">
        <f t="shared" si="24"/>
        <v>67185.95</v>
      </c>
      <c r="K137" s="7">
        <f t="shared" si="25"/>
        <v>67442</v>
      </c>
      <c r="L137" s="7" t="str">
        <f t="shared" si="26"/>
        <v/>
      </c>
      <c r="M137" s="7" t="str">
        <f t="shared" si="27"/>
        <v/>
      </c>
      <c r="N137" s="9" t="str">
        <f t="shared" si="28"/>
        <v/>
      </c>
      <c r="O137" s="7" t="str">
        <f t="shared" si="29"/>
        <v/>
      </c>
    </row>
    <row r="138" spans="1:15" s="1" customFormat="1">
      <c r="A138" s="7">
        <f t="shared" si="30"/>
        <v>18600</v>
      </c>
      <c r="B138" s="7">
        <f t="shared" si="17"/>
        <v>43121</v>
      </c>
      <c r="C138" s="9">
        <f t="shared" si="18"/>
        <v>0.5</v>
      </c>
      <c r="D138" s="7">
        <f t="shared" si="19"/>
        <v>5560.5</v>
      </c>
      <c r="E138" s="7">
        <f t="shared" si="31"/>
        <v>24160.5</v>
      </c>
      <c r="F138" s="7">
        <f t="shared" si="20"/>
        <v>2860.5</v>
      </c>
      <c r="G138" s="9">
        <f t="shared" si="21"/>
        <v>0.1</v>
      </c>
      <c r="H138" s="7">
        <f t="shared" si="22"/>
        <v>286.05</v>
      </c>
      <c r="I138" s="10">
        <f t="shared" si="23"/>
        <v>0.15000000000000002</v>
      </c>
      <c r="J138" s="7">
        <f t="shared" si="24"/>
        <v>67355.95</v>
      </c>
      <c r="K138" s="7">
        <f t="shared" si="25"/>
        <v>67642</v>
      </c>
      <c r="L138" s="7" t="str">
        <f t="shared" si="26"/>
        <v/>
      </c>
      <c r="M138" s="7" t="str">
        <f t="shared" si="27"/>
        <v/>
      </c>
      <c r="N138" s="9" t="str">
        <f t="shared" si="28"/>
        <v/>
      </c>
      <c r="O138" s="7" t="str">
        <f t="shared" si="29"/>
        <v/>
      </c>
    </row>
    <row r="139" spans="1:15" s="1" customFormat="1">
      <c r="A139" s="7">
        <f t="shared" si="30"/>
        <v>18800</v>
      </c>
      <c r="B139" s="7">
        <f t="shared" si="17"/>
        <v>43321</v>
      </c>
      <c r="C139" s="9">
        <f t="shared" si="18"/>
        <v>0.5</v>
      </c>
      <c r="D139" s="7">
        <f t="shared" si="19"/>
        <v>5660.5</v>
      </c>
      <c r="E139" s="7">
        <f t="shared" si="31"/>
        <v>24460.5</v>
      </c>
      <c r="F139" s="7">
        <f t="shared" si="20"/>
        <v>3160.5</v>
      </c>
      <c r="G139" s="9">
        <f t="shared" si="21"/>
        <v>0.1</v>
      </c>
      <c r="H139" s="7">
        <f t="shared" si="22"/>
        <v>316.05</v>
      </c>
      <c r="I139" s="10">
        <f t="shared" si="23"/>
        <v>0.15000000000000002</v>
      </c>
      <c r="J139" s="7">
        <f t="shared" si="24"/>
        <v>67525.95</v>
      </c>
      <c r="K139" s="7">
        <f t="shared" si="25"/>
        <v>67842</v>
      </c>
      <c r="L139" s="7" t="str">
        <f t="shared" si="26"/>
        <v/>
      </c>
      <c r="M139" s="7" t="str">
        <f t="shared" si="27"/>
        <v/>
      </c>
      <c r="N139" s="9" t="str">
        <f t="shared" si="28"/>
        <v/>
      </c>
      <c r="O139" s="7" t="str">
        <f t="shared" si="29"/>
        <v/>
      </c>
    </row>
    <row r="140" spans="1:15" s="1" customFormat="1">
      <c r="A140" s="7">
        <f t="shared" si="30"/>
        <v>19000</v>
      </c>
      <c r="B140" s="7">
        <f t="shared" si="17"/>
        <v>43521</v>
      </c>
      <c r="C140" s="9">
        <f t="shared" si="18"/>
        <v>0.5</v>
      </c>
      <c r="D140" s="7">
        <f t="shared" si="19"/>
        <v>5760.5</v>
      </c>
      <c r="E140" s="7">
        <f t="shared" si="31"/>
        <v>24760.5</v>
      </c>
      <c r="F140" s="7">
        <f t="shared" si="20"/>
        <v>3460.5</v>
      </c>
      <c r="G140" s="9">
        <f t="shared" si="21"/>
        <v>0.1</v>
      </c>
      <c r="H140" s="7">
        <f t="shared" si="22"/>
        <v>346.05</v>
      </c>
      <c r="I140" s="10">
        <f t="shared" si="23"/>
        <v>0.15000000000000002</v>
      </c>
      <c r="J140" s="7">
        <f t="shared" si="24"/>
        <v>67695.95</v>
      </c>
      <c r="K140" s="7">
        <f t="shared" si="25"/>
        <v>68042</v>
      </c>
      <c r="L140" s="7" t="str">
        <f t="shared" si="26"/>
        <v/>
      </c>
      <c r="M140" s="7" t="str">
        <f t="shared" si="27"/>
        <v/>
      </c>
      <c r="N140" s="9" t="str">
        <f t="shared" si="28"/>
        <v/>
      </c>
      <c r="O140" s="7" t="str">
        <f t="shared" si="29"/>
        <v/>
      </c>
    </row>
    <row r="141" spans="1:15" s="1" customFormat="1">
      <c r="A141" s="7">
        <f t="shared" si="30"/>
        <v>19200</v>
      </c>
      <c r="B141" s="7">
        <f t="shared" si="17"/>
        <v>43721</v>
      </c>
      <c r="C141" s="9">
        <f t="shared" si="18"/>
        <v>0.5</v>
      </c>
      <c r="D141" s="7">
        <f t="shared" si="19"/>
        <v>5860.5</v>
      </c>
      <c r="E141" s="7">
        <f t="shared" si="31"/>
        <v>25060.5</v>
      </c>
      <c r="F141" s="7">
        <f t="shared" si="20"/>
        <v>3760.5</v>
      </c>
      <c r="G141" s="9">
        <f t="shared" si="21"/>
        <v>0.1</v>
      </c>
      <c r="H141" s="7">
        <f t="shared" si="22"/>
        <v>376.05</v>
      </c>
      <c r="I141" s="10">
        <f t="shared" si="23"/>
        <v>0.15000000000000002</v>
      </c>
      <c r="J141" s="7">
        <f t="shared" si="24"/>
        <v>67865.95</v>
      </c>
      <c r="K141" s="7">
        <f t="shared" si="25"/>
        <v>68242</v>
      </c>
      <c r="L141" s="7" t="str">
        <f t="shared" si="26"/>
        <v/>
      </c>
      <c r="M141" s="7" t="str">
        <f t="shared" si="27"/>
        <v/>
      </c>
      <c r="N141" s="9" t="str">
        <f t="shared" si="28"/>
        <v/>
      </c>
      <c r="O141" s="7" t="str">
        <f t="shared" si="29"/>
        <v/>
      </c>
    </row>
    <row r="142" spans="1:15" s="1" customFormat="1">
      <c r="A142" s="7">
        <f t="shared" si="30"/>
        <v>19400</v>
      </c>
      <c r="B142" s="7">
        <f t="shared" si="17"/>
        <v>43921</v>
      </c>
      <c r="C142" s="9">
        <f t="shared" si="18"/>
        <v>0.5</v>
      </c>
      <c r="D142" s="7">
        <f t="shared" si="19"/>
        <v>5960.5</v>
      </c>
      <c r="E142" s="7">
        <f t="shared" si="31"/>
        <v>25360.5</v>
      </c>
      <c r="F142" s="7">
        <f t="shared" si="20"/>
        <v>4060.5</v>
      </c>
      <c r="G142" s="9">
        <f t="shared" si="21"/>
        <v>0.1</v>
      </c>
      <c r="H142" s="7">
        <f t="shared" si="22"/>
        <v>406.05</v>
      </c>
      <c r="I142" s="10">
        <f t="shared" si="23"/>
        <v>0.15000000000000002</v>
      </c>
      <c r="J142" s="7">
        <f t="shared" si="24"/>
        <v>68035.95</v>
      </c>
      <c r="K142" s="7">
        <f t="shared" si="25"/>
        <v>68442</v>
      </c>
      <c r="L142" s="7" t="str">
        <f t="shared" si="26"/>
        <v/>
      </c>
      <c r="M142" s="7" t="str">
        <f t="shared" si="27"/>
        <v/>
      </c>
      <c r="N142" s="9" t="str">
        <f t="shared" si="28"/>
        <v/>
      </c>
      <c r="O142" s="7" t="str">
        <f t="shared" si="29"/>
        <v/>
      </c>
    </row>
    <row r="143" spans="1:15" s="1" customFormat="1">
      <c r="A143" s="7">
        <f t="shared" si="30"/>
        <v>19600</v>
      </c>
      <c r="B143" s="7">
        <f t="shared" si="17"/>
        <v>44121</v>
      </c>
      <c r="C143" s="9">
        <f t="shared" si="18"/>
        <v>0.85</v>
      </c>
      <c r="D143" s="7">
        <f t="shared" si="19"/>
        <v>6102.85</v>
      </c>
      <c r="E143" s="7">
        <f t="shared" si="31"/>
        <v>25702.85</v>
      </c>
      <c r="F143" s="7">
        <f t="shared" si="20"/>
        <v>4402.8499999999985</v>
      </c>
      <c r="G143" s="9">
        <f t="shared" si="21"/>
        <v>0.1</v>
      </c>
      <c r="H143" s="7">
        <f t="shared" si="22"/>
        <v>440.28499999999985</v>
      </c>
      <c r="I143" s="10">
        <f t="shared" si="23"/>
        <v>0.18500000000000003</v>
      </c>
      <c r="J143" s="7">
        <f t="shared" si="24"/>
        <v>68201.714999999997</v>
      </c>
      <c r="K143" s="7">
        <f t="shared" si="25"/>
        <v>68642</v>
      </c>
      <c r="L143" s="7" t="str">
        <f t="shared" si="26"/>
        <v/>
      </c>
      <c r="M143" s="7" t="str">
        <f t="shared" si="27"/>
        <v/>
      </c>
      <c r="N143" s="9" t="str">
        <f t="shared" si="28"/>
        <v/>
      </c>
      <c r="O143" s="7" t="str">
        <f t="shared" si="29"/>
        <v/>
      </c>
    </row>
    <row r="144" spans="1:15" s="1" customFormat="1">
      <c r="A144" s="7">
        <f t="shared" si="30"/>
        <v>19800</v>
      </c>
      <c r="B144" s="7">
        <f t="shared" si="17"/>
        <v>44321</v>
      </c>
      <c r="C144" s="9">
        <f t="shared" si="18"/>
        <v>0.85</v>
      </c>
      <c r="D144" s="7">
        <f t="shared" si="19"/>
        <v>6272.85</v>
      </c>
      <c r="E144" s="7">
        <f t="shared" si="31"/>
        <v>26072.85</v>
      </c>
      <c r="F144" s="7">
        <f t="shared" si="20"/>
        <v>4772.8499999999985</v>
      </c>
      <c r="G144" s="9">
        <f t="shared" si="21"/>
        <v>0.1</v>
      </c>
      <c r="H144" s="7">
        <f t="shared" si="22"/>
        <v>477.28499999999985</v>
      </c>
      <c r="I144" s="10">
        <f t="shared" si="23"/>
        <v>0.18500000000000003</v>
      </c>
      <c r="J144" s="7">
        <f t="shared" si="24"/>
        <v>68364.714999999997</v>
      </c>
      <c r="K144" s="7">
        <f t="shared" si="25"/>
        <v>68842</v>
      </c>
      <c r="L144" s="7" t="str">
        <f t="shared" si="26"/>
        <v/>
      </c>
      <c r="M144" s="7" t="str">
        <f t="shared" si="27"/>
        <v/>
      </c>
      <c r="N144" s="9" t="str">
        <f t="shared" si="28"/>
        <v/>
      </c>
      <c r="O144" s="7" t="str">
        <f t="shared" si="29"/>
        <v/>
      </c>
    </row>
    <row r="145" spans="1:15" s="1" customFormat="1">
      <c r="A145" s="7">
        <f t="shared" si="30"/>
        <v>20000</v>
      </c>
      <c r="B145" s="7">
        <f t="shared" si="17"/>
        <v>44521</v>
      </c>
      <c r="C145" s="9">
        <f t="shared" si="18"/>
        <v>0.85</v>
      </c>
      <c r="D145" s="7">
        <f t="shared" si="19"/>
        <v>6442.85</v>
      </c>
      <c r="E145" s="7">
        <f t="shared" si="31"/>
        <v>26442.85</v>
      </c>
      <c r="F145" s="7">
        <f t="shared" si="20"/>
        <v>5142.8499999999985</v>
      </c>
      <c r="G145" s="9">
        <f t="shared" si="21"/>
        <v>0.1</v>
      </c>
      <c r="H145" s="7">
        <f t="shared" si="22"/>
        <v>514.28499999999985</v>
      </c>
      <c r="I145" s="10">
        <f t="shared" si="23"/>
        <v>0.18500000000000003</v>
      </c>
      <c r="J145" s="7">
        <f t="shared" si="24"/>
        <v>68527.714999999997</v>
      </c>
      <c r="K145" s="7">
        <f t="shared" si="25"/>
        <v>69042</v>
      </c>
      <c r="L145" s="7" t="str">
        <f t="shared" si="26"/>
        <v/>
      </c>
      <c r="M145" s="7" t="str">
        <f t="shared" si="27"/>
        <v/>
      </c>
      <c r="N145" s="9" t="str">
        <f t="shared" si="28"/>
        <v/>
      </c>
      <c r="O145" s="7" t="str">
        <f t="shared" si="29"/>
        <v/>
      </c>
    </row>
    <row r="146" spans="1:15" s="1" customFormat="1">
      <c r="A146" s="7">
        <f t="shared" si="30"/>
        <v>20200</v>
      </c>
      <c r="B146" s="7">
        <f t="shared" si="17"/>
        <v>44721</v>
      </c>
      <c r="C146" s="9">
        <f t="shared" si="18"/>
        <v>0.85</v>
      </c>
      <c r="D146" s="7">
        <f t="shared" si="19"/>
        <v>6612.85</v>
      </c>
      <c r="E146" s="7">
        <f t="shared" si="31"/>
        <v>26812.85</v>
      </c>
      <c r="F146" s="7">
        <f t="shared" si="20"/>
        <v>5512.8499999999985</v>
      </c>
      <c r="G146" s="9">
        <f t="shared" si="21"/>
        <v>0.1</v>
      </c>
      <c r="H146" s="7">
        <f t="shared" si="22"/>
        <v>551.28499999999985</v>
      </c>
      <c r="I146" s="10">
        <f t="shared" si="23"/>
        <v>0.18500000000000003</v>
      </c>
      <c r="J146" s="7">
        <f t="shared" si="24"/>
        <v>68690.714999999997</v>
      </c>
      <c r="K146" s="7">
        <f t="shared" si="25"/>
        <v>69242</v>
      </c>
      <c r="L146" s="7" t="str">
        <f t="shared" si="26"/>
        <v/>
      </c>
      <c r="M146" s="7" t="str">
        <f t="shared" si="27"/>
        <v/>
      </c>
      <c r="N146" s="9" t="str">
        <f t="shared" si="28"/>
        <v/>
      </c>
      <c r="O146" s="7" t="str">
        <f t="shared" si="29"/>
        <v/>
      </c>
    </row>
    <row r="147" spans="1:15" s="1" customFormat="1">
      <c r="A147" s="7">
        <f t="shared" si="30"/>
        <v>20400</v>
      </c>
      <c r="B147" s="7">
        <f t="shared" si="17"/>
        <v>44921</v>
      </c>
      <c r="C147" s="9">
        <f t="shared" si="18"/>
        <v>0.85</v>
      </c>
      <c r="D147" s="7">
        <f t="shared" si="19"/>
        <v>6782.85</v>
      </c>
      <c r="E147" s="7">
        <f t="shared" si="31"/>
        <v>27182.85</v>
      </c>
      <c r="F147" s="7">
        <f t="shared" si="20"/>
        <v>5882.8499999999985</v>
      </c>
      <c r="G147" s="9">
        <f t="shared" si="21"/>
        <v>0.1</v>
      </c>
      <c r="H147" s="7">
        <f t="shared" si="22"/>
        <v>588.28499999999985</v>
      </c>
      <c r="I147" s="10">
        <f t="shared" si="23"/>
        <v>0.18500000000000003</v>
      </c>
      <c r="J147" s="7">
        <f t="shared" si="24"/>
        <v>68853.714999999997</v>
      </c>
      <c r="K147" s="7">
        <f t="shared" si="25"/>
        <v>69442</v>
      </c>
      <c r="L147" s="7" t="str">
        <f t="shared" si="26"/>
        <v/>
      </c>
      <c r="M147" s="7" t="str">
        <f t="shared" si="27"/>
        <v/>
      </c>
      <c r="N147" s="9" t="str">
        <f t="shared" si="28"/>
        <v/>
      </c>
      <c r="O147" s="7" t="str">
        <f t="shared" si="29"/>
        <v/>
      </c>
    </row>
    <row r="148" spans="1:15" s="1" customFormat="1">
      <c r="A148" s="7">
        <f t="shared" si="30"/>
        <v>20600</v>
      </c>
      <c r="B148" s="7">
        <f t="shared" si="17"/>
        <v>45121</v>
      </c>
      <c r="C148" s="9">
        <f t="shared" si="18"/>
        <v>0.85</v>
      </c>
      <c r="D148" s="7">
        <f t="shared" si="19"/>
        <v>6952.85</v>
      </c>
      <c r="E148" s="7">
        <f t="shared" si="31"/>
        <v>27552.85</v>
      </c>
      <c r="F148" s="7">
        <f t="shared" si="20"/>
        <v>6252.8499999999985</v>
      </c>
      <c r="G148" s="9">
        <f t="shared" si="21"/>
        <v>0.1</v>
      </c>
      <c r="H148" s="7">
        <f t="shared" si="22"/>
        <v>625.28499999999985</v>
      </c>
      <c r="I148" s="10">
        <f t="shared" si="23"/>
        <v>0.18500000000000003</v>
      </c>
      <c r="J148" s="7">
        <f t="shared" si="24"/>
        <v>69016.714999999997</v>
      </c>
      <c r="K148" s="7">
        <f t="shared" si="25"/>
        <v>69642</v>
      </c>
      <c r="L148" s="7" t="str">
        <f t="shared" si="26"/>
        <v/>
      </c>
      <c r="M148" s="7" t="str">
        <f t="shared" si="27"/>
        <v/>
      </c>
      <c r="N148" s="9" t="str">
        <f t="shared" si="28"/>
        <v/>
      </c>
      <c r="O148" s="7" t="str">
        <f t="shared" si="29"/>
        <v/>
      </c>
    </row>
    <row r="149" spans="1:15" s="1" customFormat="1">
      <c r="A149" s="7">
        <f t="shared" si="30"/>
        <v>20800</v>
      </c>
      <c r="B149" s="7">
        <f t="shared" si="17"/>
        <v>45321</v>
      </c>
      <c r="C149" s="9">
        <f t="shared" si="18"/>
        <v>0.85</v>
      </c>
      <c r="D149" s="7">
        <f t="shared" si="19"/>
        <v>7122.85</v>
      </c>
      <c r="E149" s="7">
        <f t="shared" si="31"/>
        <v>27922.85</v>
      </c>
      <c r="F149" s="7">
        <f t="shared" si="20"/>
        <v>6622.8499999999985</v>
      </c>
      <c r="G149" s="9">
        <f t="shared" si="21"/>
        <v>0.1</v>
      </c>
      <c r="H149" s="7">
        <f t="shared" si="22"/>
        <v>662.28499999999985</v>
      </c>
      <c r="I149" s="10">
        <f t="shared" si="23"/>
        <v>0.18500000000000003</v>
      </c>
      <c r="J149" s="7">
        <f t="shared" si="24"/>
        <v>69179.714999999997</v>
      </c>
      <c r="K149" s="7">
        <f t="shared" si="25"/>
        <v>69842</v>
      </c>
      <c r="L149" s="7" t="str">
        <f t="shared" si="26"/>
        <v/>
      </c>
      <c r="M149" s="7" t="str">
        <f t="shared" si="27"/>
        <v/>
      </c>
      <c r="N149" s="9" t="str">
        <f t="shared" si="28"/>
        <v/>
      </c>
      <c r="O149" s="7" t="str">
        <f t="shared" si="29"/>
        <v/>
      </c>
    </row>
    <row r="150" spans="1:15" s="1" customFormat="1">
      <c r="A150" s="7">
        <f t="shared" si="30"/>
        <v>21000</v>
      </c>
      <c r="B150" s="7">
        <f t="shared" si="17"/>
        <v>45521</v>
      </c>
      <c r="C150" s="9">
        <f t="shared" si="18"/>
        <v>0.85</v>
      </c>
      <c r="D150" s="7">
        <f t="shared" si="19"/>
        <v>7292.85</v>
      </c>
      <c r="E150" s="7">
        <f t="shared" si="31"/>
        <v>28292.85</v>
      </c>
      <c r="F150" s="7">
        <f t="shared" si="20"/>
        <v>6992.8499999999985</v>
      </c>
      <c r="G150" s="9">
        <f t="shared" si="21"/>
        <v>0.1</v>
      </c>
      <c r="H150" s="7">
        <f t="shared" si="22"/>
        <v>699.28499999999985</v>
      </c>
      <c r="I150" s="10">
        <f t="shared" si="23"/>
        <v>0.18500000000000003</v>
      </c>
      <c r="J150" s="7">
        <f t="shared" si="24"/>
        <v>69342.714999999997</v>
      </c>
      <c r="K150" s="7">
        <f t="shared" si="25"/>
        <v>70042</v>
      </c>
      <c r="L150" s="7" t="str">
        <f t="shared" si="26"/>
        <v/>
      </c>
      <c r="M150" s="7" t="str">
        <f t="shared" si="27"/>
        <v/>
      </c>
      <c r="N150" s="9" t="str">
        <f t="shared" si="28"/>
        <v/>
      </c>
      <c r="O150" s="7" t="str">
        <f t="shared" si="29"/>
        <v/>
      </c>
    </row>
    <row r="151" spans="1:15" s="1" customFormat="1">
      <c r="A151" s="7">
        <f t="shared" si="30"/>
        <v>21200</v>
      </c>
      <c r="B151" s="7">
        <f t="shared" si="17"/>
        <v>45721</v>
      </c>
      <c r="C151" s="9">
        <f t="shared" si="18"/>
        <v>0.85</v>
      </c>
      <c r="D151" s="7">
        <f t="shared" si="19"/>
        <v>7462.85</v>
      </c>
      <c r="E151" s="7">
        <f t="shared" si="31"/>
        <v>28662.85</v>
      </c>
      <c r="F151" s="7">
        <f t="shared" si="20"/>
        <v>7362.8499999999985</v>
      </c>
      <c r="G151" s="9">
        <f t="shared" si="21"/>
        <v>0.1</v>
      </c>
      <c r="H151" s="7">
        <f t="shared" si="22"/>
        <v>736.28499999999985</v>
      </c>
      <c r="I151" s="10">
        <f t="shared" si="23"/>
        <v>0.18500000000000003</v>
      </c>
      <c r="J151" s="7">
        <f t="shared" si="24"/>
        <v>69505.714999999997</v>
      </c>
      <c r="K151" s="7">
        <f t="shared" si="25"/>
        <v>70242</v>
      </c>
      <c r="L151" s="7" t="str">
        <f t="shared" si="26"/>
        <v/>
      </c>
      <c r="M151" s="7" t="str">
        <f t="shared" si="27"/>
        <v/>
      </c>
      <c r="N151" s="9" t="str">
        <f t="shared" si="28"/>
        <v/>
      </c>
      <c r="O151" s="7" t="str">
        <f t="shared" si="29"/>
        <v/>
      </c>
    </row>
    <row r="152" spans="1:15" s="1" customFormat="1">
      <c r="A152" s="7">
        <f t="shared" si="30"/>
        <v>21400</v>
      </c>
      <c r="B152" s="7">
        <f t="shared" si="17"/>
        <v>45921</v>
      </c>
      <c r="C152" s="9">
        <f t="shared" si="18"/>
        <v>0.85</v>
      </c>
      <c r="D152" s="7">
        <f t="shared" si="19"/>
        <v>7632.85</v>
      </c>
      <c r="E152" s="7">
        <f t="shared" si="31"/>
        <v>29032.85</v>
      </c>
      <c r="F152" s="7">
        <f t="shared" si="20"/>
        <v>7732.8499999999985</v>
      </c>
      <c r="G152" s="9">
        <f t="shared" si="21"/>
        <v>0.1</v>
      </c>
      <c r="H152" s="7">
        <f t="shared" si="22"/>
        <v>773.28499999999985</v>
      </c>
      <c r="I152" s="10">
        <f t="shared" si="23"/>
        <v>0.18500000000000003</v>
      </c>
      <c r="J152" s="7">
        <f t="shared" si="24"/>
        <v>69668.714999999997</v>
      </c>
      <c r="K152" s="7">
        <f t="shared" si="25"/>
        <v>70442</v>
      </c>
      <c r="L152" s="7" t="str">
        <f t="shared" si="26"/>
        <v/>
      </c>
      <c r="M152" s="7" t="str">
        <f t="shared" si="27"/>
        <v/>
      </c>
      <c r="N152" s="9" t="str">
        <f t="shared" si="28"/>
        <v/>
      </c>
      <c r="O152" s="7" t="str">
        <f t="shared" si="29"/>
        <v/>
      </c>
    </row>
    <row r="153" spans="1:15" s="1" customFormat="1">
      <c r="A153" s="7">
        <f t="shared" si="30"/>
        <v>21600</v>
      </c>
      <c r="B153" s="7">
        <f t="shared" si="17"/>
        <v>46121</v>
      </c>
      <c r="C153" s="9">
        <f t="shared" si="18"/>
        <v>0.85</v>
      </c>
      <c r="D153" s="7">
        <f t="shared" si="19"/>
        <v>7802.85</v>
      </c>
      <c r="E153" s="7">
        <f t="shared" si="31"/>
        <v>29402.85</v>
      </c>
      <c r="F153" s="7">
        <f t="shared" si="20"/>
        <v>8102.8499999999985</v>
      </c>
      <c r="G153" s="9">
        <f t="shared" si="21"/>
        <v>0.1</v>
      </c>
      <c r="H153" s="7">
        <f t="shared" si="22"/>
        <v>810.28499999999985</v>
      </c>
      <c r="I153" s="10">
        <f t="shared" si="23"/>
        <v>0.18500000000000003</v>
      </c>
      <c r="J153" s="7">
        <f t="shared" si="24"/>
        <v>69831.714999999997</v>
      </c>
      <c r="K153" s="7">
        <f t="shared" si="25"/>
        <v>70642</v>
      </c>
      <c r="L153" s="7" t="str">
        <f t="shared" si="26"/>
        <v/>
      </c>
      <c r="M153" s="7" t="str">
        <f t="shared" si="27"/>
        <v/>
      </c>
      <c r="N153" s="9" t="str">
        <f t="shared" si="28"/>
        <v/>
      </c>
      <c r="O153" s="7" t="str">
        <f t="shared" si="29"/>
        <v/>
      </c>
    </row>
    <row r="154" spans="1:15" s="1" customFormat="1">
      <c r="A154" s="7">
        <f t="shared" si="30"/>
        <v>21800</v>
      </c>
      <c r="B154" s="7">
        <f t="shared" si="17"/>
        <v>46321</v>
      </c>
      <c r="C154" s="9">
        <f t="shared" si="18"/>
        <v>0.85</v>
      </c>
      <c r="D154" s="7">
        <f t="shared" si="19"/>
        <v>7972.85</v>
      </c>
      <c r="E154" s="7">
        <f t="shared" si="31"/>
        <v>29772.85</v>
      </c>
      <c r="F154" s="7">
        <f t="shared" si="20"/>
        <v>8472.8499999999985</v>
      </c>
      <c r="G154" s="9">
        <f t="shared" si="21"/>
        <v>0.1</v>
      </c>
      <c r="H154" s="7">
        <f t="shared" si="22"/>
        <v>847.28499999999985</v>
      </c>
      <c r="I154" s="10">
        <f t="shared" si="23"/>
        <v>0.18500000000000003</v>
      </c>
      <c r="J154" s="7">
        <f t="shared" si="24"/>
        <v>69994.714999999997</v>
      </c>
      <c r="K154" s="7">
        <f t="shared" si="25"/>
        <v>70842</v>
      </c>
      <c r="L154" s="7" t="str">
        <f t="shared" si="26"/>
        <v/>
      </c>
      <c r="M154" s="7" t="str">
        <f t="shared" si="27"/>
        <v/>
      </c>
      <c r="N154" s="9" t="str">
        <f t="shared" si="28"/>
        <v/>
      </c>
      <c r="O154" s="7" t="str">
        <f t="shared" si="29"/>
        <v/>
      </c>
    </row>
    <row r="155" spans="1:15" s="1" customFormat="1">
      <c r="A155" s="7">
        <f t="shared" si="30"/>
        <v>22000</v>
      </c>
      <c r="B155" s="7">
        <f t="shared" si="17"/>
        <v>46521</v>
      </c>
      <c r="C155" s="9">
        <f t="shared" si="18"/>
        <v>0.85</v>
      </c>
      <c r="D155" s="7">
        <f t="shared" si="19"/>
        <v>8142.85</v>
      </c>
      <c r="E155" s="7">
        <f t="shared" si="31"/>
        <v>30142.85</v>
      </c>
      <c r="F155" s="7">
        <f t="shared" si="20"/>
        <v>8842.8499999999985</v>
      </c>
      <c r="G155" s="9">
        <f t="shared" si="21"/>
        <v>0.1</v>
      </c>
      <c r="H155" s="7">
        <f t="shared" si="22"/>
        <v>884.28499999999985</v>
      </c>
      <c r="I155" s="10">
        <f t="shared" si="23"/>
        <v>0.18500000000000003</v>
      </c>
      <c r="J155" s="7">
        <f t="shared" si="24"/>
        <v>70157.714999999997</v>
      </c>
      <c r="K155" s="7">
        <f t="shared" si="25"/>
        <v>71042</v>
      </c>
      <c r="L155" s="7" t="str">
        <f t="shared" si="26"/>
        <v/>
      </c>
      <c r="M155" s="7" t="str">
        <f t="shared" si="27"/>
        <v/>
      </c>
      <c r="N155" s="9" t="str">
        <f t="shared" si="28"/>
        <v/>
      </c>
      <c r="O155" s="7" t="str">
        <f t="shared" si="29"/>
        <v/>
      </c>
    </row>
    <row r="156" spans="1:15" s="1" customFormat="1">
      <c r="A156" s="7">
        <f t="shared" si="30"/>
        <v>22200</v>
      </c>
      <c r="B156" s="7">
        <f t="shared" si="17"/>
        <v>46721</v>
      </c>
      <c r="C156" s="9">
        <f t="shared" si="18"/>
        <v>0.85</v>
      </c>
      <c r="D156" s="7">
        <f t="shared" si="19"/>
        <v>8312.85</v>
      </c>
      <c r="E156" s="7">
        <f t="shared" si="31"/>
        <v>30512.85</v>
      </c>
      <c r="F156" s="7">
        <f t="shared" si="20"/>
        <v>9212.8499999999985</v>
      </c>
      <c r="G156" s="9">
        <f t="shared" si="21"/>
        <v>0.1</v>
      </c>
      <c r="H156" s="7">
        <f t="shared" si="22"/>
        <v>921.28499999999985</v>
      </c>
      <c r="I156" s="10">
        <f t="shared" si="23"/>
        <v>0.18500000000000003</v>
      </c>
      <c r="J156" s="7">
        <f t="shared" si="24"/>
        <v>70320.714999999997</v>
      </c>
      <c r="K156" s="7">
        <f t="shared" si="25"/>
        <v>71242</v>
      </c>
      <c r="L156" s="7" t="str">
        <f t="shared" si="26"/>
        <v/>
      </c>
      <c r="M156" s="7" t="str">
        <f t="shared" si="27"/>
        <v/>
      </c>
      <c r="N156" s="9" t="str">
        <f t="shared" si="28"/>
        <v/>
      </c>
      <c r="O156" s="7" t="str">
        <f t="shared" si="29"/>
        <v/>
      </c>
    </row>
    <row r="157" spans="1:15" s="1" customFormat="1">
      <c r="A157" s="7">
        <f t="shared" si="30"/>
        <v>22400</v>
      </c>
      <c r="B157" s="7">
        <f t="shared" si="17"/>
        <v>46921</v>
      </c>
      <c r="C157" s="9">
        <f t="shared" si="18"/>
        <v>0.85</v>
      </c>
      <c r="D157" s="7">
        <f t="shared" si="19"/>
        <v>8482.85</v>
      </c>
      <c r="E157" s="7">
        <f t="shared" si="31"/>
        <v>30882.85</v>
      </c>
      <c r="F157" s="7">
        <f t="shared" si="20"/>
        <v>9582.8499999999985</v>
      </c>
      <c r="G157" s="9">
        <f t="shared" si="21"/>
        <v>0.1</v>
      </c>
      <c r="H157" s="7">
        <f t="shared" si="22"/>
        <v>958.28499999999985</v>
      </c>
      <c r="I157" s="10">
        <f t="shared" si="23"/>
        <v>0.18500000000000003</v>
      </c>
      <c r="J157" s="7">
        <f t="shared" si="24"/>
        <v>70483.714999999997</v>
      </c>
      <c r="K157" s="7">
        <f t="shared" si="25"/>
        <v>71442</v>
      </c>
      <c r="L157" s="7" t="str">
        <f t="shared" si="26"/>
        <v/>
      </c>
      <c r="M157" s="7" t="str">
        <f t="shared" si="27"/>
        <v/>
      </c>
      <c r="N157" s="9" t="str">
        <f t="shared" si="28"/>
        <v/>
      </c>
      <c r="O157" s="7" t="str">
        <f t="shared" si="29"/>
        <v/>
      </c>
    </row>
    <row r="158" spans="1:15" s="1" customFormat="1">
      <c r="A158" s="7">
        <f t="shared" si="30"/>
        <v>22600</v>
      </c>
      <c r="B158" s="7">
        <f t="shared" si="17"/>
        <v>47121</v>
      </c>
      <c r="C158" s="9">
        <f t="shared" si="18"/>
        <v>0.85</v>
      </c>
      <c r="D158" s="7">
        <f t="shared" si="19"/>
        <v>8652.85</v>
      </c>
      <c r="E158" s="7">
        <f t="shared" si="31"/>
        <v>31252.85</v>
      </c>
      <c r="F158" s="7">
        <f t="shared" si="20"/>
        <v>9952.8499999999985</v>
      </c>
      <c r="G158" s="9">
        <f t="shared" si="21"/>
        <v>0.1</v>
      </c>
      <c r="H158" s="7">
        <f t="shared" si="22"/>
        <v>995.28499999999985</v>
      </c>
      <c r="I158" s="10">
        <f t="shared" si="23"/>
        <v>0.18500000000000003</v>
      </c>
      <c r="J158" s="7">
        <f t="shared" si="24"/>
        <v>70646.714999999997</v>
      </c>
      <c r="K158" s="7">
        <f t="shared" si="25"/>
        <v>71642</v>
      </c>
      <c r="L158" s="7" t="str">
        <f t="shared" si="26"/>
        <v/>
      </c>
      <c r="M158" s="7" t="str">
        <f t="shared" si="27"/>
        <v/>
      </c>
      <c r="N158" s="9" t="str">
        <f t="shared" si="28"/>
        <v/>
      </c>
      <c r="O158" s="7" t="str">
        <f t="shared" si="29"/>
        <v/>
      </c>
    </row>
    <row r="159" spans="1:15" s="1" customFormat="1">
      <c r="A159" s="7">
        <f t="shared" si="30"/>
        <v>22800</v>
      </c>
      <c r="B159" s="7">
        <f t="shared" si="17"/>
        <v>47321</v>
      </c>
      <c r="C159" s="9">
        <f t="shared" si="18"/>
        <v>0.85</v>
      </c>
      <c r="D159" s="7">
        <f t="shared" si="19"/>
        <v>8822.85</v>
      </c>
      <c r="E159" s="7">
        <f t="shared" si="31"/>
        <v>31622.85</v>
      </c>
      <c r="F159" s="7">
        <f t="shared" si="20"/>
        <v>10322.849999999999</v>
      </c>
      <c r="G159" s="9">
        <f t="shared" si="21"/>
        <v>0.1</v>
      </c>
      <c r="H159" s="7">
        <f t="shared" si="22"/>
        <v>1032.2849999999999</v>
      </c>
      <c r="I159" s="10">
        <f t="shared" si="23"/>
        <v>0.18500000000000003</v>
      </c>
      <c r="J159" s="7">
        <f t="shared" si="24"/>
        <v>70809.714999999997</v>
      </c>
      <c r="K159" s="7">
        <f t="shared" si="25"/>
        <v>71842</v>
      </c>
      <c r="L159" s="7" t="str">
        <f t="shared" si="26"/>
        <v/>
      </c>
      <c r="M159" s="7" t="str">
        <f t="shared" si="27"/>
        <v/>
      </c>
      <c r="N159" s="9" t="str">
        <f t="shared" si="28"/>
        <v/>
      </c>
      <c r="O159" s="7" t="str">
        <f t="shared" si="29"/>
        <v/>
      </c>
    </row>
    <row r="160" spans="1:15" s="1" customFormat="1">
      <c r="A160" s="7">
        <f t="shared" si="30"/>
        <v>23000</v>
      </c>
      <c r="B160" s="7">
        <f t="shared" si="17"/>
        <v>47521</v>
      </c>
      <c r="C160" s="9">
        <f t="shared" si="18"/>
        <v>0.85</v>
      </c>
      <c r="D160" s="7">
        <f t="shared" si="19"/>
        <v>8992.85</v>
      </c>
      <c r="E160" s="7">
        <f t="shared" si="31"/>
        <v>31992.85</v>
      </c>
      <c r="F160" s="7">
        <f t="shared" si="20"/>
        <v>10692.849999999999</v>
      </c>
      <c r="G160" s="9">
        <f t="shared" si="21"/>
        <v>0.1</v>
      </c>
      <c r="H160" s="7">
        <f t="shared" si="22"/>
        <v>1069.2849999999999</v>
      </c>
      <c r="I160" s="10">
        <f t="shared" si="23"/>
        <v>0.18500000000000003</v>
      </c>
      <c r="J160" s="7">
        <f t="shared" si="24"/>
        <v>70972.714999999997</v>
      </c>
      <c r="K160" s="7">
        <f t="shared" si="25"/>
        <v>72042</v>
      </c>
      <c r="L160" s="7" t="str">
        <f t="shared" si="26"/>
        <v/>
      </c>
      <c r="M160" s="7" t="str">
        <f t="shared" si="27"/>
        <v/>
      </c>
      <c r="N160" s="9" t="str">
        <f t="shared" si="28"/>
        <v/>
      </c>
      <c r="O160" s="7" t="str">
        <f t="shared" si="29"/>
        <v/>
      </c>
    </row>
    <row r="161" spans="1:15" s="1" customFormat="1">
      <c r="A161" s="7">
        <f t="shared" si="30"/>
        <v>23200</v>
      </c>
      <c r="B161" s="7">
        <f t="shared" si="17"/>
        <v>47721</v>
      </c>
      <c r="C161" s="9">
        <f t="shared" si="18"/>
        <v>0.85</v>
      </c>
      <c r="D161" s="7">
        <f t="shared" si="19"/>
        <v>9162.85</v>
      </c>
      <c r="E161" s="7">
        <f t="shared" si="31"/>
        <v>32362.85</v>
      </c>
      <c r="F161" s="7">
        <f t="shared" si="20"/>
        <v>11062.849999999999</v>
      </c>
      <c r="G161" s="9">
        <f t="shared" si="21"/>
        <v>0.1</v>
      </c>
      <c r="H161" s="7">
        <f t="shared" si="22"/>
        <v>1106.2849999999999</v>
      </c>
      <c r="I161" s="10">
        <f t="shared" si="23"/>
        <v>0.18500000000000003</v>
      </c>
      <c r="J161" s="7">
        <f t="shared" si="24"/>
        <v>71135.714999999997</v>
      </c>
      <c r="K161" s="7">
        <f t="shared" si="25"/>
        <v>72242</v>
      </c>
      <c r="L161" s="7" t="str">
        <f t="shared" si="26"/>
        <v/>
      </c>
      <c r="M161" s="7" t="str">
        <f t="shared" si="27"/>
        <v/>
      </c>
      <c r="N161" s="9" t="str">
        <f t="shared" si="28"/>
        <v/>
      </c>
      <c r="O161" s="7" t="str">
        <f t="shared" si="29"/>
        <v/>
      </c>
    </row>
    <row r="162" spans="1:15" s="1" customFormat="1">
      <c r="A162" s="7">
        <f t="shared" si="30"/>
        <v>23400</v>
      </c>
      <c r="B162" s="7">
        <f t="shared" si="17"/>
        <v>47921</v>
      </c>
      <c r="C162" s="9">
        <f t="shared" si="18"/>
        <v>0.85</v>
      </c>
      <c r="D162" s="7">
        <f t="shared" si="19"/>
        <v>9332.85</v>
      </c>
      <c r="E162" s="7">
        <f t="shared" si="31"/>
        <v>32732.85</v>
      </c>
      <c r="F162" s="7">
        <f t="shared" si="20"/>
        <v>11432.849999999999</v>
      </c>
      <c r="G162" s="9">
        <f t="shared" si="21"/>
        <v>0.1</v>
      </c>
      <c r="H162" s="7">
        <f t="shared" si="22"/>
        <v>1143.2849999999999</v>
      </c>
      <c r="I162" s="10">
        <f t="shared" si="23"/>
        <v>0.18500000000000003</v>
      </c>
      <c r="J162" s="7">
        <f t="shared" si="24"/>
        <v>71298.714999999997</v>
      </c>
      <c r="K162" s="7">
        <f t="shared" si="25"/>
        <v>72442</v>
      </c>
      <c r="L162" s="7" t="str">
        <f t="shared" si="26"/>
        <v/>
      </c>
      <c r="M162" s="7" t="str">
        <f t="shared" si="27"/>
        <v/>
      </c>
      <c r="N162" s="9" t="str">
        <f t="shared" si="28"/>
        <v/>
      </c>
      <c r="O162" s="7" t="str">
        <f t="shared" si="29"/>
        <v/>
      </c>
    </row>
    <row r="163" spans="1:15" s="1" customFormat="1">
      <c r="A163" s="7">
        <f t="shared" si="30"/>
        <v>23600</v>
      </c>
      <c r="B163" s="7">
        <f t="shared" si="17"/>
        <v>48121</v>
      </c>
      <c r="C163" s="9">
        <f t="shared" si="18"/>
        <v>0.85</v>
      </c>
      <c r="D163" s="7">
        <f t="shared" si="19"/>
        <v>9502.85</v>
      </c>
      <c r="E163" s="7">
        <f t="shared" si="31"/>
        <v>33102.85</v>
      </c>
      <c r="F163" s="7">
        <f t="shared" si="20"/>
        <v>11802.849999999999</v>
      </c>
      <c r="G163" s="9">
        <f t="shared" si="21"/>
        <v>0.1</v>
      </c>
      <c r="H163" s="7">
        <f t="shared" si="22"/>
        <v>1180.2849999999999</v>
      </c>
      <c r="I163" s="10">
        <f t="shared" si="23"/>
        <v>0.18500000000000003</v>
      </c>
      <c r="J163" s="7">
        <f t="shared" si="24"/>
        <v>71461.714999999997</v>
      </c>
      <c r="K163" s="7">
        <f t="shared" si="25"/>
        <v>72642</v>
      </c>
      <c r="L163" s="7" t="str">
        <f t="shared" si="26"/>
        <v/>
      </c>
      <c r="M163" s="7" t="str">
        <f t="shared" si="27"/>
        <v/>
      </c>
      <c r="N163" s="9" t="str">
        <f t="shared" si="28"/>
        <v/>
      </c>
      <c r="O163" s="7" t="str">
        <f t="shared" si="29"/>
        <v/>
      </c>
    </row>
    <row r="164" spans="1:15" s="1" customFormat="1">
      <c r="A164" s="7">
        <f t="shared" si="30"/>
        <v>23800</v>
      </c>
      <c r="B164" s="7">
        <f t="shared" si="17"/>
        <v>48321</v>
      </c>
      <c r="C164" s="9">
        <f t="shared" si="18"/>
        <v>0.85</v>
      </c>
      <c r="D164" s="7">
        <f t="shared" si="19"/>
        <v>9672.85</v>
      </c>
      <c r="E164" s="7">
        <f t="shared" si="31"/>
        <v>33472.85</v>
      </c>
      <c r="F164" s="7">
        <f t="shared" si="20"/>
        <v>12172.849999999999</v>
      </c>
      <c r="G164" s="9">
        <f t="shared" si="21"/>
        <v>0.1</v>
      </c>
      <c r="H164" s="7">
        <f t="shared" si="22"/>
        <v>1217.2849999999999</v>
      </c>
      <c r="I164" s="10">
        <f t="shared" si="23"/>
        <v>0.18500000000000003</v>
      </c>
      <c r="J164" s="7">
        <f t="shared" si="24"/>
        <v>71624.714999999997</v>
      </c>
      <c r="K164" s="7">
        <f t="shared" si="25"/>
        <v>72842</v>
      </c>
      <c r="L164" s="7" t="str">
        <f t="shared" si="26"/>
        <v/>
      </c>
      <c r="M164" s="7" t="str">
        <f t="shared" si="27"/>
        <v/>
      </c>
      <c r="N164" s="9" t="str">
        <f t="shared" si="28"/>
        <v/>
      </c>
      <c r="O164" s="7" t="str">
        <f t="shared" si="29"/>
        <v/>
      </c>
    </row>
    <row r="165" spans="1:15" s="1" customFormat="1">
      <c r="A165" s="7">
        <f t="shared" si="30"/>
        <v>24000</v>
      </c>
      <c r="B165" s="7">
        <f t="shared" si="17"/>
        <v>48521</v>
      </c>
      <c r="C165" s="9">
        <f t="shared" si="18"/>
        <v>0.85</v>
      </c>
      <c r="D165" s="7">
        <f t="shared" si="19"/>
        <v>9842.85</v>
      </c>
      <c r="E165" s="7">
        <f t="shared" si="31"/>
        <v>33842.85</v>
      </c>
      <c r="F165" s="7">
        <f t="shared" si="20"/>
        <v>12542.849999999999</v>
      </c>
      <c r="G165" s="9">
        <f t="shared" si="21"/>
        <v>0.1</v>
      </c>
      <c r="H165" s="7">
        <f t="shared" si="22"/>
        <v>1254.2849999999999</v>
      </c>
      <c r="I165" s="10">
        <f t="shared" si="23"/>
        <v>0.18500000000000003</v>
      </c>
      <c r="J165" s="7">
        <f t="shared" si="24"/>
        <v>71787.714999999997</v>
      </c>
      <c r="K165" s="7">
        <f t="shared" si="25"/>
        <v>73042</v>
      </c>
      <c r="L165" s="7" t="str">
        <f t="shared" si="26"/>
        <v/>
      </c>
      <c r="M165" s="7" t="str">
        <f t="shared" si="27"/>
        <v/>
      </c>
      <c r="N165" s="9" t="str">
        <f t="shared" si="28"/>
        <v/>
      </c>
      <c r="O165" s="7" t="str">
        <f t="shared" si="29"/>
        <v/>
      </c>
    </row>
    <row r="166" spans="1:15" s="1" customFormat="1">
      <c r="A166" s="7">
        <f t="shared" si="30"/>
        <v>24200</v>
      </c>
      <c r="B166" s="7">
        <f t="shared" si="17"/>
        <v>48721</v>
      </c>
      <c r="C166" s="9">
        <f t="shared" si="18"/>
        <v>0.85</v>
      </c>
      <c r="D166" s="7">
        <f t="shared" si="19"/>
        <v>10012.85</v>
      </c>
      <c r="E166" s="7">
        <f t="shared" si="31"/>
        <v>34212.85</v>
      </c>
      <c r="F166" s="7">
        <f t="shared" si="20"/>
        <v>12912.849999999999</v>
      </c>
      <c r="G166" s="9">
        <f t="shared" si="21"/>
        <v>0.1</v>
      </c>
      <c r="H166" s="7">
        <f t="shared" si="22"/>
        <v>1291.2849999999999</v>
      </c>
      <c r="I166" s="10">
        <f t="shared" si="23"/>
        <v>0.18500000000000003</v>
      </c>
      <c r="J166" s="7">
        <f t="shared" si="24"/>
        <v>71950.714999999997</v>
      </c>
      <c r="K166" s="7">
        <f t="shared" si="25"/>
        <v>73242</v>
      </c>
      <c r="L166" s="7" t="str">
        <f t="shared" si="26"/>
        <v/>
      </c>
      <c r="M166" s="7" t="str">
        <f t="shared" si="27"/>
        <v/>
      </c>
      <c r="N166" s="9" t="str">
        <f t="shared" si="28"/>
        <v/>
      </c>
      <c r="O166" s="7" t="str">
        <f t="shared" si="29"/>
        <v/>
      </c>
    </row>
    <row r="167" spans="1:15" s="1" customFormat="1">
      <c r="A167" s="7">
        <f t="shared" si="30"/>
        <v>24400</v>
      </c>
      <c r="B167" s="7">
        <f t="shared" si="17"/>
        <v>48921</v>
      </c>
      <c r="C167" s="9">
        <f t="shared" si="18"/>
        <v>0.85</v>
      </c>
      <c r="D167" s="7">
        <f t="shared" si="19"/>
        <v>10182.849999999999</v>
      </c>
      <c r="E167" s="7">
        <f t="shared" si="31"/>
        <v>34582.85</v>
      </c>
      <c r="F167" s="7">
        <f t="shared" si="20"/>
        <v>13282.849999999999</v>
      </c>
      <c r="G167" s="9">
        <f t="shared" si="21"/>
        <v>0.1</v>
      </c>
      <c r="H167" s="7">
        <f t="shared" si="22"/>
        <v>1328.2849999999999</v>
      </c>
      <c r="I167" s="10">
        <f t="shared" si="23"/>
        <v>0.18500000000000003</v>
      </c>
      <c r="J167" s="7">
        <f t="shared" si="24"/>
        <v>72113.714999999997</v>
      </c>
      <c r="K167" s="7">
        <f t="shared" si="25"/>
        <v>73442</v>
      </c>
      <c r="L167" s="7" t="str">
        <f t="shared" si="26"/>
        <v/>
      </c>
      <c r="M167" s="7" t="str">
        <f t="shared" si="27"/>
        <v/>
      </c>
      <c r="N167" s="9" t="str">
        <f t="shared" si="28"/>
        <v/>
      </c>
      <c r="O167" s="7" t="str">
        <f t="shared" si="29"/>
        <v/>
      </c>
    </row>
    <row r="168" spans="1:15" s="1" customFormat="1">
      <c r="A168" s="7">
        <f t="shared" si="30"/>
        <v>24600</v>
      </c>
      <c r="B168" s="7">
        <f t="shared" si="17"/>
        <v>49121</v>
      </c>
      <c r="C168" s="9">
        <f t="shared" si="18"/>
        <v>0.85</v>
      </c>
      <c r="D168" s="7">
        <f t="shared" si="19"/>
        <v>10352.849999999999</v>
      </c>
      <c r="E168" s="7">
        <f t="shared" si="31"/>
        <v>34952.85</v>
      </c>
      <c r="F168" s="7">
        <f t="shared" si="20"/>
        <v>13652.849999999999</v>
      </c>
      <c r="G168" s="9">
        <f t="shared" si="21"/>
        <v>0.1</v>
      </c>
      <c r="H168" s="7">
        <f t="shared" si="22"/>
        <v>1365.2849999999999</v>
      </c>
      <c r="I168" s="10">
        <f t="shared" si="23"/>
        <v>0.18500000000000003</v>
      </c>
      <c r="J168" s="7">
        <f t="shared" si="24"/>
        <v>72276.714999999997</v>
      </c>
      <c r="K168" s="7">
        <f t="shared" si="25"/>
        <v>73642</v>
      </c>
      <c r="L168" s="7" t="str">
        <f t="shared" si="26"/>
        <v/>
      </c>
      <c r="M168" s="7" t="str">
        <f t="shared" si="27"/>
        <v/>
      </c>
      <c r="N168" s="9" t="str">
        <f t="shared" si="28"/>
        <v/>
      </c>
      <c r="O168" s="7" t="str">
        <f t="shared" si="29"/>
        <v/>
      </c>
    </row>
    <row r="169" spans="1:15" s="1" customFormat="1">
      <c r="A169" s="7">
        <f t="shared" si="30"/>
        <v>24800</v>
      </c>
      <c r="B169" s="7">
        <f t="shared" si="17"/>
        <v>49321</v>
      </c>
      <c r="C169" s="9">
        <f t="shared" si="18"/>
        <v>0.85</v>
      </c>
      <c r="D169" s="7">
        <f t="shared" si="19"/>
        <v>10522.849999999999</v>
      </c>
      <c r="E169" s="7">
        <f t="shared" si="31"/>
        <v>35322.85</v>
      </c>
      <c r="F169" s="7">
        <f t="shared" si="20"/>
        <v>14022.849999999999</v>
      </c>
      <c r="G169" s="9">
        <f t="shared" si="21"/>
        <v>0.1</v>
      </c>
      <c r="H169" s="7">
        <f t="shared" si="22"/>
        <v>1402.2849999999999</v>
      </c>
      <c r="I169" s="10">
        <f t="shared" si="23"/>
        <v>0.18500000000000003</v>
      </c>
      <c r="J169" s="7">
        <f t="shared" si="24"/>
        <v>72439.714999999997</v>
      </c>
      <c r="K169" s="7">
        <f t="shared" si="25"/>
        <v>73842</v>
      </c>
      <c r="L169" s="7" t="str">
        <f t="shared" si="26"/>
        <v/>
      </c>
      <c r="M169" s="7" t="str">
        <f t="shared" si="27"/>
        <v/>
      </c>
      <c r="N169" s="9" t="str">
        <f t="shared" si="28"/>
        <v/>
      </c>
      <c r="O169" s="7" t="str">
        <f t="shared" si="29"/>
        <v/>
      </c>
    </row>
    <row r="170" spans="1:15" s="1" customFormat="1">
      <c r="A170" s="7">
        <f t="shared" si="30"/>
        <v>25000</v>
      </c>
      <c r="B170" s="7">
        <f t="shared" si="17"/>
        <v>49521</v>
      </c>
      <c r="C170" s="9">
        <f t="shared" si="18"/>
        <v>0.85</v>
      </c>
      <c r="D170" s="7">
        <f t="shared" si="19"/>
        <v>10692.849999999999</v>
      </c>
      <c r="E170" s="7">
        <f t="shared" si="31"/>
        <v>35692.85</v>
      </c>
      <c r="F170" s="7">
        <f t="shared" si="20"/>
        <v>14392.849999999999</v>
      </c>
      <c r="G170" s="9">
        <f t="shared" si="21"/>
        <v>0.1</v>
      </c>
      <c r="H170" s="7">
        <f t="shared" si="22"/>
        <v>1439.2849999999999</v>
      </c>
      <c r="I170" s="10">
        <f t="shared" si="23"/>
        <v>0.18500000000000003</v>
      </c>
      <c r="J170" s="7">
        <f t="shared" si="24"/>
        <v>72602.714999999997</v>
      </c>
      <c r="K170" s="7">
        <f t="shared" si="25"/>
        <v>74042</v>
      </c>
      <c r="L170" s="7" t="str">
        <f t="shared" si="26"/>
        <v/>
      </c>
      <c r="M170" s="7" t="str">
        <f t="shared" si="27"/>
        <v/>
      </c>
      <c r="N170" s="9" t="str">
        <f t="shared" si="28"/>
        <v/>
      </c>
      <c r="O170" s="7" t="str">
        <f t="shared" si="29"/>
        <v/>
      </c>
    </row>
    <row r="171" spans="1:15" s="1" customFormat="1">
      <c r="A171" s="7">
        <f t="shared" si="30"/>
        <v>25200</v>
      </c>
      <c r="B171" s="7">
        <f t="shared" si="17"/>
        <v>49721</v>
      </c>
      <c r="C171" s="9">
        <f t="shared" si="18"/>
        <v>0.85</v>
      </c>
      <c r="D171" s="7">
        <f t="shared" si="19"/>
        <v>10862.849999999999</v>
      </c>
      <c r="E171" s="7">
        <f t="shared" si="31"/>
        <v>36062.85</v>
      </c>
      <c r="F171" s="7">
        <f t="shared" si="20"/>
        <v>14762.849999999999</v>
      </c>
      <c r="G171" s="9">
        <f t="shared" si="21"/>
        <v>0.1</v>
      </c>
      <c r="H171" s="7">
        <f t="shared" si="22"/>
        <v>1476.2849999999999</v>
      </c>
      <c r="I171" s="10">
        <f t="shared" si="23"/>
        <v>0.18500000000000003</v>
      </c>
      <c r="J171" s="7">
        <f t="shared" si="24"/>
        <v>72765.714999999997</v>
      </c>
      <c r="K171" s="7">
        <f t="shared" si="25"/>
        <v>74242</v>
      </c>
      <c r="L171" s="7" t="str">
        <f t="shared" si="26"/>
        <v/>
      </c>
      <c r="M171" s="7" t="str">
        <f t="shared" si="27"/>
        <v/>
      </c>
      <c r="N171" s="9" t="str">
        <f t="shared" si="28"/>
        <v/>
      </c>
      <c r="O171" s="7" t="str">
        <f t="shared" si="29"/>
        <v/>
      </c>
    </row>
    <row r="172" spans="1:15" s="1" customFormat="1">
      <c r="A172" s="7">
        <f t="shared" si="30"/>
        <v>25400</v>
      </c>
      <c r="B172" s="7">
        <f t="shared" si="17"/>
        <v>49921</v>
      </c>
      <c r="C172" s="9">
        <f t="shared" si="18"/>
        <v>0.85</v>
      </c>
      <c r="D172" s="7">
        <f t="shared" si="19"/>
        <v>11032.849999999999</v>
      </c>
      <c r="E172" s="7">
        <f t="shared" si="31"/>
        <v>36432.85</v>
      </c>
      <c r="F172" s="7">
        <f t="shared" si="20"/>
        <v>15132.849999999999</v>
      </c>
      <c r="G172" s="9">
        <f t="shared" si="21"/>
        <v>0.1</v>
      </c>
      <c r="H172" s="7">
        <f t="shared" si="22"/>
        <v>1513.2849999999999</v>
      </c>
      <c r="I172" s="10">
        <f t="shared" si="23"/>
        <v>0.18500000000000003</v>
      </c>
      <c r="J172" s="7">
        <f t="shared" si="24"/>
        <v>72928.714999999997</v>
      </c>
      <c r="K172" s="7">
        <f t="shared" si="25"/>
        <v>74442</v>
      </c>
      <c r="L172" s="7" t="str">
        <f t="shared" si="26"/>
        <v/>
      </c>
      <c r="M172" s="7" t="str">
        <f t="shared" si="27"/>
        <v/>
      </c>
      <c r="N172" s="9" t="str">
        <f t="shared" si="28"/>
        <v/>
      </c>
      <c r="O172" s="7" t="str">
        <f t="shared" si="29"/>
        <v/>
      </c>
    </row>
    <row r="173" spans="1:15" s="1" customFormat="1">
      <c r="A173" s="7">
        <f t="shared" si="30"/>
        <v>25600</v>
      </c>
      <c r="B173" s="7">
        <f t="shared" ref="B173:B236" si="32">B$38/2+A173</f>
        <v>50121</v>
      </c>
      <c r="C173" s="9">
        <f t="shared" ref="C173:C236" si="33">IF(B173&lt;C$38,0,IF(B173&lt;C$39,50%,85%))</f>
        <v>0.85</v>
      </c>
      <c r="D173" s="7">
        <f t="shared" ref="D173:D236" si="34">IF((B173-C$39)*0.85+6000&lt;D$40,IF(C173=0,0,IF(C173=0.5,(B173-C$38)*0.5,(B173-C$39)*0.85+6000)),D$40)</f>
        <v>11202.849999999999</v>
      </c>
      <c r="E173" s="7">
        <f t="shared" si="31"/>
        <v>36802.85</v>
      </c>
      <c r="F173" s="7">
        <f t="shared" ref="F173:F236" si="35">IF(E173&gt;G$40,E173-G$40,0)</f>
        <v>15502.849999999999</v>
      </c>
      <c r="G173" s="9">
        <f t="shared" ref="G173:G236" si="36">IF(F173=0,0,IF(F173&lt;H$38,0.1,IF(F173&lt;H$39,0.15,0.25)))</f>
        <v>0.1</v>
      </c>
      <c r="H173" s="7">
        <f t="shared" ref="H173:H236" si="37">IF(G173&lt;0.15,F173*0.1,IF(G173=0.15,(F173-H$38)*0.15+I$38,(F173-H$39)*0.25+I$39))</f>
        <v>1550.2849999999999</v>
      </c>
      <c r="I173" s="10">
        <f t="shared" ref="I173:I236" si="38">IF(D173=D$40,0.25,G173*(1+C173))</f>
        <v>0.18500000000000003</v>
      </c>
      <c r="J173" s="7">
        <f t="shared" ref="J173:J236" si="39">B$38+A173-H173</f>
        <v>73091.714999999997</v>
      </c>
      <c r="K173" s="7">
        <f t="shared" ref="K173:K236" si="40">B$38+A173</f>
        <v>74642</v>
      </c>
      <c r="L173" s="7" t="str">
        <f t="shared" ref="L173:L236" si="41">IF(AND(I173=0.4625,I172&lt;&gt;0.4625),K173,"")</f>
        <v/>
      </c>
      <c r="M173" s="7" t="str">
        <f t="shared" ref="M173:M236" si="42">IF(AND(I173=0.4625,I174&lt;&gt;0.4625),K173,"")</f>
        <v/>
      </c>
      <c r="N173" s="9" t="str">
        <f t="shared" ref="N173:N236" si="43">IF(AND(K173-N$44&gt;=-200,K173-N$44&lt;=200),5%,"")</f>
        <v/>
      </c>
      <c r="O173" s="7" t="str">
        <f t="shared" ref="O173:O236" si="44">IF(N173=0.05,H173,"")</f>
        <v/>
      </c>
    </row>
    <row r="174" spans="1:15" s="1" customFormat="1">
      <c r="A174" s="7">
        <f t="shared" si="30"/>
        <v>25800</v>
      </c>
      <c r="B174" s="7">
        <f t="shared" si="32"/>
        <v>50321</v>
      </c>
      <c r="C174" s="9">
        <f t="shared" si="33"/>
        <v>0.85</v>
      </c>
      <c r="D174" s="7">
        <f t="shared" si="34"/>
        <v>11372.849999999999</v>
      </c>
      <c r="E174" s="7">
        <f t="shared" si="31"/>
        <v>37172.85</v>
      </c>
      <c r="F174" s="7">
        <f t="shared" si="35"/>
        <v>15872.849999999999</v>
      </c>
      <c r="G174" s="9">
        <f t="shared" si="36"/>
        <v>0.1</v>
      </c>
      <c r="H174" s="7">
        <f t="shared" si="37"/>
        <v>1587.2849999999999</v>
      </c>
      <c r="I174" s="10">
        <f t="shared" si="38"/>
        <v>0.18500000000000003</v>
      </c>
      <c r="J174" s="7">
        <f t="shared" si="39"/>
        <v>73254.714999999997</v>
      </c>
      <c r="K174" s="7">
        <f t="shared" si="40"/>
        <v>74842</v>
      </c>
      <c r="L174" s="7" t="str">
        <f t="shared" si="41"/>
        <v/>
      </c>
      <c r="M174" s="7" t="str">
        <f t="shared" si="42"/>
        <v/>
      </c>
      <c r="N174" s="9" t="str">
        <f t="shared" si="43"/>
        <v/>
      </c>
      <c r="O174" s="7" t="str">
        <f t="shared" si="44"/>
        <v/>
      </c>
    </row>
    <row r="175" spans="1:15" s="1" customFormat="1">
      <c r="A175" s="7">
        <f t="shared" si="30"/>
        <v>26000</v>
      </c>
      <c r="B175" s="7">
        <f t="shared" si="32"/>
        <v>50521</v>
      </c>
      <c r="C175" s="9">
        <f t="shared" si="33"/>
        <v>0.85</v>
      </c>
      <c r="D175" s="7">
        <f t="shared" si="34"/>
        <v>11542.849999999999</v>
      </c>
      <c r="E175" s="7">
        <f t="shared" si="31"/>
        <v>37542.85</v>
      </c>
      <c r="F175" s="7">
        <f t="shared" si="35"/>
        <v>16242.849999999999</v>
      </c>
      <c r="G175" s="9">
        <f t="shared" si="36"/>
        <v>0.1</v>
      </c>
      <c r="H175" s="7">
        <f t="shared" si="37"/>
        <v>1624.2849999999999</v>
      </c>
      <c r="I175" s="10">
        <f t="shared" si="38"/>
        <v>0.18500000000000003</v>
      </c>
      <c r="J175" s="7">
        <f t="shared" si="39"/>
        <v>73417.714999999997</v>
      </c>
      <c r="K175" s="7">
        <f t="shared" si="40"/>
        <v>75042</v>
      </c>
      <c r="L175" s="7" t="str">
        <f t="shared" si="41"/>
        <v/>
      </c>
      <c r="M175" s="7" t="str">
        <f t="shared" si="42"/>
        <v/>
      </c>
      <c r="N175" s="9" t="str">
        <f t="shared" si="43"/>
        <v/>
      </c>
      <c r="O175" s="7" t="str">
        <f t="shared" si="44"/>
        <v/>
      </c>
    </row>
    <row r="176" spans="1:15" s="1" customFormat="1">
      <c r="A176" s="7">
        <f t="shared" si="30"/>
        <v>26200</v>
      </c>
      <c r="B176" s="7">
        <f t="shared" si="32"/>
        <v>50721</v>
      </c>
      <c r="C176" s="9">
        <f t="shared" si="33"/>
        <v>0.85</v>
      </c>
      <c r="D176" s="7">
        <f t="shared" si="34"/>
        <v>11712.849999999999</v>
      </c>
      <c r="E176" s="7">
        <f t="shared" si="31"/>
        <v>37912.85</v>
      </c>
      <c r="F176" s="7">
        <f t="shared" si="35"/>
        <v>16612.849999999999</v>
      </c>
      <c r="G176" s="9">
        <f t="shared" si="36"/>
        <v>0.1</v>
      </c>
      <c r="H176" s="7">
        <f t="shared" si="37"/>
        <v>1661.2849999999999</v>
      </c>
      <c r="I176" s="10">
        <f t="shared" si="38"/>
        <v>0.18500000000000003</v>
      </c>
      <c r="J176" s="7">
        <f t="shared" si="39"/>
        <v>73580.714999999997</v>
      </c>
      <c r="K176" s="7">
        <f t="shared" si="40"/>
        <v>75242</v>
      </c>
      <c r="L176" s="7" t="str">
        <f t="shared" si="41"/>
        <v/>
      </c>
      <c r="M176" s="7" t="str">
        <f t="shared" si="42"/>
        <v/>
      </c>
      <c r="N176" s="9" t="str">
        <f t="shared" si="43"/>
        <v/>
      </c>
      <c r="O176" s="7" t="str">
        <f t="shared" si="44"/>
        <v/>
      </c>
    </row>
    <row r="177" spans="1:15" s="1" customFormat="1">
      <c r="A177" s="7">
        <f t="shared" si="30"/>
        <v>26400</v>
      </c>
      <c r="B177" s="7">
        <f t="shared" si="32"/>
        <v>50921</v>
      </c>
      <c r="C177" s="9">
        <f t="shared" si="33"/>
        <v>0.85</v>
      </c>
      <c r="D177" s="7">
        <f t="shared" si="34"/>
        <v>11882.849999999999</v>
      </c>
      <c r="E177" s="7">
        <f t="shared" si="31"/>
        <v>38282.85</v>
      </c>
      <c r="F177" s="7">
        <f t="shared" si="35"/>
        <v>16982.849999999999</v>
      </c>
      <c r="G177" s="9">
        <f t="shared" si="36"/>
        <v>0.1</v>
      </c>
      <c r="H177" s="7">
        <f t="shared" si="37"/>
        <v>1698.2849999999999</v>
      </c>
      <c r="I177" s="10">
        <f t="shared" si="38"/>
        <v>0.18500000000000003</v>
      </c>
      <c r="J177" s="7">
        <f t="shared" si="39"/>
        <v>73743.714999999997</v>
      </c>
      <c r="K177" s="7">
        <f t="shared" si="40"/>
        <v>75442</v>
      </c>
      <c r="L177" s="7" t="str">
        <f t="shared" si="41"/>
        <v/>
      </c>
      <c r="M177" s="7" t="str">
        <f t="shared" si="42"/>
        <v/>
      </c>
      <c r="N177" s="9" t="str">
        <f t="shared" si="43"/>
        <v/>
      </c>
      <c r="O177" s="7" t="str">
        <f t="shared" si="44"/>
        <v/>
      </c>
    </row>
    <row r="178" spans="1:15" s="1" customFormat="1">
      <c r="A178" s="7">
        <f t="shared" si="30"/>
        <v>26600</v>
      </c>
      <c r="B178" s="7">
        <f t="shared" si="32"/>
        <v>51121</v>
      </c>
      <c r="C178" s="9">
        <f t="shared" si="33"/>
        <v>0.85</v>
      </c>
      <c r="D178" s="7">
        <f t="shared" si="34"/>
        <v>12052.849999999999</v>
      </c>
      <c r="E178" s="7">
        <f t="shared" si="31"/>
        <v>38652.85</v>
      </c>
      <c r="F178" s="7">
        <f t="shared" si="35"/>
        <v>17352.849999999999</v>
      </c>
      <c r="G178" s="9">
        <f t="shared" si="36"/>
        <v>0.15</v>
      </c>
      <c r="H178" s="7">
        <f t="shared" si="37"/>
        <v>1752.9274999999998</v>
      </c>
      <c r="I178" s="10">
        <f t="shared" si="38"/>
        <v>0.27750000000000002</v>
      </c>
      <c r="J178" s="7">
        <f t="shared" si="39"/>
        <v>73889.072499999995</v>
      </c>
      <c r="K178" s="7">
        <f t="shared" si="40"/>
        <v>75642</v>
      </c>
      <c r="L178" s="7" t="str">
        <f t="shared" si="41"/>
        <v/>
      </c>
      <c r="M178" s="7" t="str">
        <f t="shared" si="42"/>
        <v/>
      </c>
      <c r="N178" s="9" t="str">
        <f t="shared" si="43"/>
        <v/>
      </c>
      <c r="O178" s="7" t="str">
        <f t="shared" si="44"/>
        <v/>
      </c>
    </row>
    <row r="179" spans="1:15" s="1" customFormat="1">
      <c r="A179" s="7">
        <f t="shared" si="30"/>
        <v>26800</v>
      </c>
      <c r="B179" s="7">
        <f t="shared" si="32"/>
        <v>51321</v>
      </c>
      <c r="C179" s="9">
        <f t="shared" si="33"/>
        <v>0.85</v>
      </c>
      <c r="D179" s="7">
        <f t="shared" si="34"/>
        <v>12222.849999999999</v>
      </c>
      <c r="E179" s="7">
        <f t="shared" si="31"/>
        <v>39022.85</v>
      </c>
      <c r="F179" s="7">
        <f t="shared" si="35"/>
        <v>17722.849999999999</v>
      </c>
      <c r="G179" s="9">
        <f t="shared" si="36"/>
        <v>0.15</v>
      </c>
      <c r="H179" s="7">
        <f t="shared" si="37"/>
        <v>1808.4274999999998</v>
      </c>
      <c r="I179" s="10">
        <f t="shared" si="38"/>
        <v>0.27750000000000002</v>
      </c>
      <c r="J179" s="7">
        <f t="shared" si="39"/>
        <v>74033.572499999995</v>
      </c>
      <c r="K179" s="7">
        <f t="shared" si="40"/>
        <v>75842</v>
      </c>
      <c r="L179" s="7" t="str">
        <f t="shared" si="41"/>
        <v/>
      </c>
      <c r="M179" s="7" t="str">
        <f t="shared" si="42"/>
        <v/>
      </c>
      <c r="N179" s="9" t="str">
        <f t="shared" si="43"/>
        <v/>
      </c>
      <c r="O179" s="7" t="str">
        <f t="shared" si="44"/>
        <v/>
      </c>
    </row>
    <row r="180" spans="1:15" s="1" customFormat="1">
      <c r="A180" s="7">
        <f t="shared" si="30"/>
        <v>27000</v>
      </c>
      <c r="B180" s="7">
        <f t="shared" si="32"/>
        <v>51521</v>
      </c>
      <c r="C180" s="9">
        <f t="shared" si="33"/>
        <v>0.85</v>
      </c>
      <c r="D180" s="7">
        <f t="shared" si="34"/>
        <v>12392.849999999999</v>
      </c>
      <c r="E180" s="7">
        <f t="shared" si="31"/>
        <v>39392.85</v>
      </c>
      <c r="F180" s="7">
        <f t="shared" si="35"/>
        <v>18092.849999999999</v>
      </c>
      <c r="G180" s="9">
        <f t="shared" si="36"/>
        <v>0.15</v>
      </c>
      <c r="H180" s="7">
        <f t="shared" si="37"/>
        <v>1863.9274999999998</v>
      </c>
      <c r="I180" s="10">
        <f t="shared" si="38"/>
        <v>0.27750000000000002</v>
      </c>
      <c r="J180" s="7">
        <f t="shared" si="39"/>
        <v>74178.072499999995</v>
      </c>
      <c r="K180" s="7">
        <f t="shared" si="40"/>
        <v>76042</v>
      </c>
      <c r="L180" s="7" t="str">
        <f t="shared" si="41"/>
        <v/>
      </c>
      <c r="M180" s="7" t="str">
        <f t="shared" si="42"/>
        <v/>
      </c>
      <c r="N180" s="9" t="str">
        <f t="shared" si="43"/>
        <v/>
      </c>
      <c r="O180" s="7" t="str">
        <f t="shared" si="44"/>
        <v/>
      </c>
    </row>
    <row r="181" spans="1:15" s="1" customFormat="1">
      <c r="A181" s="7">
        <f t="shared" si="30"/>
        <v>27200</v>
      </c>
      <c r="B181" s="7">
        <f t="shared" si="32"/>
        <v>51721</v>
      </c>
      <c r="C181" s="9">
        <f t="shared" si="33"/>
        <v>0.85</v>
      </c>
      <c r="D181" s="7">
        <f t="shared" si="34"/>
        <v>12562.849999999999</v>
      </c>
      <c r="E181" s="7">
        <f t="shared" si="31"/>
        <v>39762.85</v>
      </c>
      <c r="F181" s="7">
        <f t="shared" si="35"/>
        <v>18462.849999999999</v>
      </c>
      <c r="G181" s="9">
        <f t="shared" si="36"/>
        <v>0.15</v>
      </c>
      <c r="H181" s="7">
        <f t="shared" si="37"/>
        <v>1919.4274999999998</v>
      </c>
      <c r="I181" s="10">
        <f t="shared" si="38"/>
        <v>0.27750000000000002</v>
      </c>
      <c r="J181" s="7">
        <f t="shared" si="39"/>
        <v>74322.572499999995</v>
      </c>
      <c r="K181" s="7">
        <f t="shared" si="40"/>
        <v>76242</v>
      </c>
      <c r="L181" s="7" t="str">
        <f t="shared" si="41"/>
        <v/>
      </c>
      <c r="M181" s="7" t="str">
        <f t="shared" si="42"/>
        <v/>
      </c>
      <c r="N181" s="9" t="str">
        <f t="shared" si="43"/>
        <v/>
      </c>
      <c r="O181" s="7" t="str">
        <f t="shared" si="44"/>
        <v/>
      </c>
    </row>
    <row r="182" spans="1:15" s="1" customFormat="1">
      <c r="A182" s="7">
        <f t="shared" si="30"/>
        <v>27400</v>
      </c>
      <c r="B182" s="7">
        <f t="shared" si="32"/>
        <v>51921</v>
      </c>
      <c r="C182" s="9">
        <f t="shared" si="33"/>
        <v>0.85</v>
      </c>
      <c r="D182" s="7">
        <f t="shared" si="34"/>
        <v>12732.849999999999</v>
      </c>
      <c r="E182" s="7">
        <f t="shared" si="31"/>
        <v>40132.85</v>
      </c>
      <c r="F182" s="7">
        <f t="shared" si="35"/>
        <v>18832.849999999999</v>
      </c>
      <c r="G182" s="9">
        <f t="shared" si="36"/>
        <v>0.15</v>
      </c>
      <c r="H182" s="7">
        <f t="shared" si="37"/>
        <v>1974.9274999999998</v>
      </c>
      <c r="I182" s="10">
        <f t="shared" si="38"/>
        <v>0.27750000000000002</v>
      </c>
      <c r="J182" s="7">
        <f t="shared" si="39"/>
        <v>74467.072499999995</v>
      </c>
      <c r="K182" s="7">
        <f t="shared" si="40"/>
        <v>76442</v>
      </c>
      <c r="L182" s="7" t="str">
        <f t="shared" si="41"/>
        <v/>
      </c>
      <c r="M182" s="7" t="str">
        <f t="shared" si="42"/>
        <v/>
      </c>
      <c r="N182" s="9" t="str">
        <f t="shared" si="43"/>
        <v/>
      </c>
      <c r="O182" s="7" t="str">
        <f t="shared" si="44"/>
        <v/>
      </c>
    </row>
    <row r="183" spans="1:15" s="1" customFormat="1">
      <c r="A183" s="7">
        <f t="shared" ref="A183:A246" si="45">A182+200</f>
        <v>27600</v>
      </c>
      <c r="B183" s="7">
        <f t="shared" si="32"/>
        <v>52121</v>
      </c>
      <c r="C183" s="9">
        <f t="shared" si="33"/>
        <v>0.85</v>
      </c>
      <c r="D183" s="7">
        <f t="shared" si="34"/>
        <v>12902.849999999999</v>
      </c>
      <c r="E183" s="7">
        <f t="shared" ref="E183:E246" si="46">A183+D183</f>
        <v>40502.85</v>
      </c>
      <c r="F183" s="7">
        <f t="shared" si="35"/>
        <v>19202.849999999999</v>
      </c>
      <c r="G183" s="9">
        <f t="shared" si="36"/>
        <v>0.15</v>
      </c>
      <c r="H183" s="7">
        <f t="shared" si="37"/>
        <v>2030.4274999999998</v>
      </c>
      <c r="I183" s="10">
        <f t="shared" si="38"/>
        <v>0.27750000000000002</v>
      </c>
      <c r="J183" s="7">
        <f t="shared" si="39"/>
        <v>74611.572499999995</v>
      </c>
      <c r="K183" s="7">
        <f t="shared" si="40"/>
        <v>76642</v>
      </c>
      <c r="L183" s="7" t="str">
        <f t="shared" si="41"/>
        <v/>
      </c>
      <c r="M183" s="7" t="str">
        <f t="shared" si="42"/>
        <v/>
      </c>
      <c r="N183" s="9" t="str">
        <f t="shared" si="43"/>
        <v/>
      </c>
      <c r="O183" s="7" t="str">
        <f t="shared" si="44"/>
        <v/>
      </c>
    </row>
    <row r="184" spans="1:15" s="1" customFormat="1">
      <c r="A184" s="7">
        <f t="shared" si="45"/>
        <v>27800</v>
      </c>
      <c r="B184" s="7">
        <f t="shared" si="32"/>
        <v>52321</v>
      </c>
      <c r="C184" s="9">
        <f t="shared" si="33"/>
        <v>0.85</v>
      </c>
      <c r="D184" s="7">
        <f t="shared" si="34"/>
        <v>13072.849999999999</v>
      </c>
      <c r="E184" s="7">
        <f t="shared" si="46"/>
        <v>40872.85</v>
      </c>
      <c r="F184" s="7">
        <f t="shared" si="35"/>
        <v>19572.849999999999</v>
      </c>
      <c r="G184" s="9">
        <f t="shared" si="36"/>
        <v>0.15</v>
      </c>
      <c r="H184" s="7">
        <f t="shared" si="37"/>
        <v>2085.9274999999998</v>
      </c>
      <c r="I184" s="10">
        <f t="shared" si="38"/>
        <v>0.27750000000000002</v>
      </c>
      <c r="J184" s="7">
        <f t="shared" si="39"/>
        <v>74756.072499999995</v>
      </c>
      <c r="K184" s="7">
        <f t="shared" si="40"/>
        <v>76842</v>
      </c>
      <c r="L184" s="7" t="str">
        <f t="shared" si="41"/>
        <v/>
      </c>
      <c r="M184" s="7" t="str">
        <f t="shared" si="42"/>
        <v/>
      </c>
      <c r="N184" s="9" t="str">
        <f t="shared" si="43"/>
        <v/>
      </c>
      <c r="O184" s="7" t="str">
        <f t="shared" si="44"/>
        <v/>
      </c>
    </row>
    <row r="185" spans="1:15" s="1" customFormat="1">
      <c r="A185" s="7">
        <f t="shared" si="45"/>
        <v>28000</v>
      </c>
      <c r="B185" s="7">
        <f t="shared" si="32"/>
        <v>52521</v>
      </c>
      <c r="C185" s="9">
        <f t="shared" si="33"/>
        <v>0.85</v>
      </c>
      <c r="D185" s="7">
        <f t="shared" si="34"/>
        <v>13242.849999999999</v>
      </c>
      <c r="E185" s="7">
        <f t="shared" si="46"/>
        <v>41242.85</v>
      </c>
      <c r="F185" s="7">
        <f t="shared" si="35"/>
        <v>19942.849999999999</v>
      </c>
      <c r="G185" s="9">
        <f t="shared" si="36"/>
        <v>0.15</v>
      </c>
      <c r="H185" s="7">
        <f t="shared" si="37"/>
        <v>2141.4274999999998</v>
      </c>
      <c r="I185" s="10">
        <f t="shared" si="38"/>
        <v>0.27750000000000002</v>
      </c>
      <c r="J185" s="7">
        <f t="shared" si="39"/>
        <v>74900.572499999995</v>
      </c>
      <c r="K185" s="7">
        <f t="shared" si="40"/>
        <v>77042</v>
      </c>
      <c r="L185" s="7" t="str">
        <f t="shared" si="41"/>
        <v/>
      </c>
      <c r="M185" s="7" t="str">
        <f t="shared" si="42"/>
        <v/>
      </c>
      <c r="N185" s="9" t="str">
        <f t="shared" si="43"/>
        <v/>
      </c>
      <c r="O185" s="7" t="str">
        <f t="shared" si="44"/>
        <v/>
      </c>
    </row>
    <row r="186" spans="1:15" s="1" customFormat="1">
      <c r="A186" s="7">
        <f t="shared" si="45"/>
        <v>28200</v>
      </c>
      <c r="B186" s="7">
        <f t="shared" si="32"/>
        <v>52721</v>
      </c>
      <c r="C186" s="9">
        <f t="shared" si="33"/>
        <v>0.85</v>
      </c>
      <c r="D186" s="7">
        <f t="shared" si="34"/>
        <v>13412.849999999999</v>
      </c>
      <c r="E186" s="7">
        <f t="shared" si="46"/>
        <v>41612.85</v>
      </c>
      <c r="F186" s="7">
        <f t="shared" si="35"/>
        <v>20312.849999999999</v>
      </c>
      <c r="G186" s="9">
        <f t="shared" si="36"/>
        <v>0.15</v>
      </c>
      <c r="H186" s="7">
        <f t="shared" si="37"/>
        <v>2196.9274999999998</v>
      </c>
      <c r="I186" s="10">
        <f t="shared" si="38"/>
        <v>0.27750000000000002</v>
      </c>
      <c r="J186" s="7">
        <f t="shared" si="39"/>
        <v>75045.072499999995</v>
      </c>
      <c r="K186" s="7">
        <f t="shared" si="40"/>
        <v>77242</v>
      </c>
      <c r="L186" s="7" t="str">
        <f t="shared" si="41"/>
        <v/>
      </c>
      <c r="M186" s="7" t="str">
        <f t="shared" si="42"/>
        <v/>
      </c>
      <c r="N186" s="9" t="str">
        <f t="shared" si="43"/>
        <v/>
      </c>
      <c r="O186" s="7" t="str">
        <f t="shared" si="44"/>
        <v/>
      </c>
    </row>
    <row r="187" spans="1:15" s="1" customFormat="1">
      <c r="A187" s="7">
        <f t="shared" si="45"/>
        <v>28400</v>
      </c>
      <c r="B187" s="7">
        <f t="shared" si="32"/>
        <v>52921</v>
      </c>
      <c r="C187" s="9">
        <f t="shared" si="33"/>
        <v>0.85</v>
      </c>
      <c r="D187" s="7">
        <f t="shared" si="34"/>
        <v>13582.849999999999</v>
      </c>
      <c r="E187" s="7">
        <f t="shared" si="46"/>
        <v>41982.85</v>
      </c>
      <c r="F187" s="7">
        <f t="shared" si="35"/>
        <v>20682.849999999999</v>
      </c>
      <c r="G187" s="9">
        <f t="shared" si="36"/>
        <v>0.15</v>
      </c>
      <c r="H187" s="7">
        <f t="shared" si="37"/>
        <v>2252.4274999999998</v>
      </c>
      <c r="I187" s="10">
        <f t="shared" si="38"/>
        <v>0.27750000000000002</v>
      </c>
      <c r="J187" s="7">
        <f t="shared" si="39"/>
        <v>75189.572499999995</v>
      </c>
      <c r="K187" s="7">
        <f t="shared" si="40"/>
        <v>77442</v>
      </c>
      <c r="L187" s="7" t="str">
        <f t="shared" si="41"/>
        <v/>
      </c>
      <c r="M187" s="7" t="str">
        <f t="shared" si="42"/>
        <v/>
      </c>
      <c r="N187" s="9" t="str">
        <f t="shared" si="43"/>
        <v/>
      </c>
      <c r="O187" s="7" t="str">
        <f t="shared" si="44"/>
        <v/>
      </c>
    </row>
    <row r="188" spans="1:15" s="1" customFormat="1">
      <c r="A188" s="7">
        <f t="shared" si="45"/>
        <v>28600</v>
      </c>
      <c r="B188" s="7">
        <f t="shared" si="32"/>
        <v>53121</v>
      </c>
      <c r="C188" s="9">
        <f t="shared" si="33"/>
        <v>0.85</v>
      </c>
      <c r="D188" s="7">
        <f t="shared" si="34"/>
        <v>13752.849999999999</v>
      </c>
      <c r="E188" s="7">
        <f t="shared" si="46"/>
        <v>42352.85</v>
      </c>
      <c r="F188" s="7">
        <f t="shared" si="35"/>
        <v>21052.85</v>
      </c>
      <c r="G188" s="9">
        <f t="shared" si="36"/>
        <v>0.15</v>
      </c>
      <c r="H188" s="7">
        <f t="shared" si="37"/>
        <v>2307.9274999999998</v>
      </c>
      <c r="I188" s="10">
        <f t="shared" si="38"/>
        <v>0.27750000000000002</v>
      </c>
      <c r="J188" s="7">
        <f t="shared" si="39"/>
        <v>75334.072499999995</v>
      </c>
      <c r="K188" s="7">
        <f t="shared" si="40"/>
        <v>77642</v>
      </c>
      <c r="L188" s="7" t="str">
        <f t="shared" si="41"/>
        <v/>
      </c>
      <c r="M188" s="7" t="str">
        <f t="shared" si="42"/>
        <v/>
      </c>
      <c r="N188" s="9" t="str">
        <f t="shared" si="43"/>
        <v/>
      </c>
      <c r="O188" s="7" t="str">
        <f t="shared" si="44"/>
        <v/>
      </c>
    </row>
    <row r="189" spans="1:15" s="1" customFormat="1">
      <c r="A189" s="7">
        <f t="shared" si="45"/>
        <v>28800</v>
      </c>
      <c r="B189" s="7">
        <f t="shared" si="32"/>
        <v>53321</v>
      </c>
      <c r="C189" s="9">
        <f t="shared" si="33"/>
        <v>0.85</v>
      </c>
      <c r="D189" s="7">
        <f t="shared" si="34"/>
        <v>13922.849999999999</v>
      </c>
      <c r="E189" s="7">
        <f t="shared" si="46"/>
        <v>42722.85</v>
      </c>
      <c r="F189" s="7">
        <f t="shared" si="35"/>
        <v>21422.85</v>
      </c>
      <c r="G189" s="9">
        <f t="shared" si="36"/>
        <v>0.15</v>
      </c>
      <c r="H189" s="7">
        <f t="shared" si="37"/>
        <v>2363.4274999999998</v>
      </c>
      <c r="I189" s="10">
        <f t="shared" si="38"/>
        <v>0.27750000000000002</v>
      </c>
      <c r="J189" s="7">
        <f t="shared" si="39"/>
        <v>75478.572499999995</v>
      </c>
      <c r="K189" s="7">
        <f t="shared" si="40"/>
        <v>77842</v>
      </c>
      <c r="L189" s="7" t="str">
        <f t="shared" si="41"/>
        <v/>
      </c>
      <c r="M189" s="7" t="str">
        <f t="shared" si="42"/>
        <v/>
      </c>
      <c r="N189" s="9" t="str">
        <f t="shared" si="43"/>
        <v/>
      </c>
      <c r="O189" s="7" t="str">
        <f t="shared" si="44"/>
        <v/>
      </c>
    </row>
    <row r="190" spans="1:15" s="1" customFormat="1">
      <c r="A190" s="7">
        <f t="shared" si="45"/>
        <v>29000</v>
      </c>
      <c r="B190" s="7">
        <f t="shared" si="32"/>
        <v>53521</v>
      </c>
      <c r="C190" s="9">
        <f t="shared" si="33"/>
        <v>0.85</v>
      </c>
      <c r="D190" s="7">
        <f t="shared" si="34"/>
        <v>14092.849999999999</v>
      </c>
      <c r="E190" s="7">
        <f t="shared" si="46"/>
        <v>43092.85</v>
      </c>
      <c r="F190" s="7">
        <f t="shared" si="35"/>
        <v>21792.85</v>
      </c>
      <c r="G190" s="9">
        <f t="shared" si="36"/>
        <v>0.15</v>
      </c>
      <c r="H190" s="7">
        <f t="shared" si="37"/>
        <v>2418.9274999999998</v>
      </c>
      <c r="I190" s="10">
        <f t="shared" si="38"/>
        <v>0.27750000000000002</v>
      </c>
      <c r="J190" s="7">
        <f t="shared" si="39"/>
        <v>75623.072499999995</v>
      </c>
      <c r="K190" s="7">
        <f t="shared" si="40"/>
        <v>78042</v>
      </c>
      <c r="L190" s="7" t="str">
        <f t="shared" si="41"/>
        <v/>
      </c>
      <c r="M190" s="7" t="str">
        <f t="shared" si="42"/>
        <v/>
      </c>
      <c r="N190" s="9" t="str">
        <f t="shared" si="43"/>
        <v/>
      </c>
      <c r="O190" s="7" t="str">
        <f t="shared" si="44"/>
        <v/>
      </c>
    </row>
    <row r="191" spans="1:15" s="1" customFormat="1">
      <c r="A191" s="7">
        <f t="shared" si="45"/>
        <v>29200</v>
      </c>
      <c r="B191" s="7">
        <f t="shared" si="32"/>
        <v>53721</v>
      </c>
      <c r="C191" s="9">
        <f t="shared" si="33"/>
        <v>0.85</v>
      </c>
      <c r="D191" s="7">
        <f t="shared" si="34"/>
        <v>14262.85</v>
      </c>
      <c r="E191" s="7">
        <f t="shared" si="46"/>
        <v>43462.85</v>
      </c>
      <c r="F191" s="7">
        <f t="shared" si="35"/>
        <v>22162.85</v>
      </c>
      <c r="G191" s="9">
        <f t="shared" si="36"/>
        <v>0.15</v>
      </c>
      <c r="H191" s="7">
        <f t="shared" si="37"/>
        <v>2474.4274999999998</v>
      </c>
      <c r="I191" s="10">
        <f t="shared" si="38"/>
        <v>0.27750000000000002</v>
      </c>
      <c r="J191" s="7">
        <f t="shared" si="39"/>
        <v>75767.572499999995</v>
      </c>
      <c r="K191" s="7">
        <f t="shared" si="40"/>
        <v>78242</v>
      </c>
      <c r="L191" s="7" t="str">
        <f t="shared" si="41"/>
        <v/>
      </c>
      <c r="M191" s="7" t="str">
        <f t="shared" si="42"/>
        <v/>
      </c>
      <c r="N191" s="9" t="str">
        <f t="shared" si="43"/>
        <v/>
      </c>
      <c r="O191" s="7" t="str">
        <f t="shared" si="44"/>
        <v/>
      </c>
    </row>
    <row r="192" spans="1:15" s="1" customFormat="1">
      <c r="A192" s="7">
        <f t="shared" si="45"/>
        <v>29400</v>
      </c>
      <c r="B192" s="7">
        <f t="shared" si="32"/>
        <v>53921</v>
      </c>
      <c r="C192" s="9">
        <f t="shared" si="33"/>
        <v>0.85</v>
      </c>
      <c r="D192" s="7">
        <f t="shared" si="34"/>
        <v>14432.85</v>
      </c>
      <c r="E192" s="7">
        <f t="shared" si="46"/>
        <v>43832.85</v>
      </c>
      <c r="F192" s="7">
        <f t="shared" si="35"/>
        <v>22532.85</v>
      </c>
      <c r="G192" s="9">
        <f t="shared" si="36"/>
        <v>0.15</v>
      </c>
      <c r="H192" s="7">
        <f t="shared" si="37"/>
        <v>2529.9274999999998</v>
      </c>
      <c r="I192" s="10">
        <f t="shared" si="38"/>
        <v>0.27750000000000002</v>
      </c>
      <c r="J192" s="7">
        <f t="shared" si="39"/>
        <v>75912.072499999995</v>
      </c>
      <c r="K192" s="7">
        <f t="shared" si="40"/>
        <v>78442</v>
      </c>
      <c r="L192" s="7" t="str">
        <f t="shared" si="41"/>
        <v/>
      </c>
      <c r="M192" s="7" t="str">
        <f t="shared" si="42"/>
        <v/>
      </c>
      <c r="N192" s="9" t="str">
        <f t="shared" si="43"/>
        <v/>
      </c>
      <c r="O192" s="7" t="str">
        <f t="shared" si="44"/>
        <v/>
      </c>
    </row>
    <row r="193" spans="1:15" s="1" customFormat="1">
      <c r="A193" s="7">
        <f t="shared" si="45"/>
        <v>29600</v>
      </c>
      <c r="B193" s="7">
        <f t="shared" si="32"/>
        <v>54121</v>
      </c>
      <c r="C193" s="9">
        <f t="shared" si="33"/>
        <v>0.85</v>
      </c>
      <c r="D193" s="7">
        <f t="shared" si="34"/>
        <v>14602.85</v>
      </c>
      <c r="E193" s="7">
        <f t="shared" si="46"/>
        <v>44202.85</v>
      </c>
      <c r="F193" s="7">
        <f t="shared" si="35"/>
        <v>22902.85</v>
      </c>
      <c r="G193" s="9">
        <f t="shared" si="36"/>
        <v>0.15</v>
      </c>
      <c r="H193" s="7">
        <f t="shared" si="37"/>
        <v>2585.4274999999998</v>
      </c>
      <c r="I193" s="10">
        <f t="shared" si="38"/>
        <v>0.27750000000000002</v>
      </c>
      <c r="J193" s="7">
        <f t="shared" si="39"/>
        <v>76056.572499999995</v>
      </c>
      <c r="K193" s="7">
        <f t="shared" si="40"/>
        <v>78642</v>
      </c>
      <c r="L193" s="7" t="str">
        <f t="shared" si="41"/>
        <v/>
      </c>
      <c r="M193" s="7" t="str">
        <f t="shared" si="42"/>
        <v/>
      </c>
      <c r="N193" s="9" t="str">
        <f t="shared" si="43"/>
        <v/>
      </c>
      <c r="O193" s="7" t="str">
        <f t="shared" si="44"/>
        <v/>
      </c>
    </row>
    <row r="194" spans="1:15" s="1" customFormat="1">
      <c r="A194" s="7">
        <f t="shared" si="45"/>
        <v>29800</v>
      </c>
      <c r="B194" s="7">
        <f t="shared" si="32"/>
        <v>54321</v>
      </c>
      <c r="C194" s="9">
        <f t="shared" si="33"/>
        <v>0.85</v>
      </c>
      <c r="D194" s="7">
        <f t="shared" si="34"/>
        <v>14772.85</v>
      </c>
      <c r="E194" s="7">
        <f t="shared" si="46"/>
        <v>44572.85</v>
      </c>
      <c r="F194" s="7">
        <f t="shared" si="35"/>
        <v>23272.85</v>
      </c>
      <c r="G194" s="9">
        <f t="shared" si="36"/>
        <v>0.15</v>
      </c>
      <c r="H194" s="7">
        <f t="shared" si="37"/>
        <v>2640.9274999999998</v>
      </c>
      <c r="I194" s="10">
        <f t="shared" si="38"/>
        <v>0.27750000000000002</v>
      </c>
      <c r="J194" s="7">
        <f t="shared" si="39"/>
        <v>76201.072499999995</v>
      </c>
      <c r="K194" s="7">
        <f t="shared" si="40"/>
        <v>78842</v>
      </c>
      <c r="L194" s="7" t="str">
        <f t="shared" si="41"/>
        <v/>
      </c>
      <c r="M194" s="7" t="str">
        <f t="shared" si="42"/>
        <v/>
      </c>
      <c r="N194" s="9" t="str">
        <f t="shared" si="43"/>
        <v/>
      </c>
      <c r="O194" s="7" t="str">
        <f t="shared" si="44"/>
        <v/>
      </c>
    </row>
    <row r="195" spans="1:15" s="1" customFormat="1">
      <c r="A195" s="7">
        <f t="shared" si="45"/>
        <v>30000</v>
      </c>
      <c r="B195" s="7">
        <f t="shared" si="32"/>
        <v>54521</v>
      </c>
      <c r="C195" s="9">
        <f t="shared" si="33"/>
        <v>0.85</v>
      </c>
      <c r="D195" s="7">
        <f t="shared" si="34"/>
        <v>14942.85</v>
      </c>
      <c r="E195" s="7">
        <f t="shared" si="46"/>
        <v>44942.85</v>
      </c>
      <c r="F195" s="7">
        <f t="shared" si="35"/>
        <v>23642.85</v>
      </c>
      <c r="G195" s="9">
        <f t="shared" si="36"/>
        <v>0.15</v>
      </c>
      <c r="H195" s="7">
        <f t="shared" si="37"/>
        <v>2696.4274999999998</v>
      </c>
      <c r="I195" s="10">
        <f t="shared" si="38"/>
        <v>0.27750000000000002</v>
      </c>
      <c r="J195" s="7">
        <f t="shared" si="39"/>
        <v>76345.572499999995</v>
      </c>
      <c r="K195" s="7">
        <f t="shared" si="40"/>
        <v>79042</v>
      </c>
      <c r="L195" s="7" t="str">
        <f t="shared" si="41"/>
        <v/>
      </c>
      <c r="M195" s="7" t="str">
        <f t="shared" si="42"/>
        <v/>
      </c>
      <c r="N195" s="9" t="str">
        <f t="shared" si="43"/>
        <v/>
      </c>
      <c r="O195" s="7" t="str">
        <f t="shared" si="44"/>
        <v/>
      </c>
    </row>
    <row r="196" spans="1:15" s="1" customFormat="1">
      <c r="A196" s="7">
        <f t="shared" si="45"/>
        <v>30200</v>
      </c>
      <c r="B196" s="7">
        <f t="shared" si="32"/>
        <v>54721</v>
      </c>
      <c r="C196" s="9">
        <f t="shared" si="33"/>
        <v>0.85</v>
      </c>
      <c r="D196" s="7">
        <f t="shared" si="34"/>
        <v>15112.85</v>
      </c>
      <c r="E196" s="7">
        <f t="shared" si="46"/>
        <v>45312.85</v>
      </c>
      <c r="F196" s="7">
        <f t="shared" si="35"/>
        <v>24012.85</v>
      </c>
      <c r="G196" s="9">
        <f t="shared" si="36"/>
        <v>0.15</v>
      </c>
      <c r="H196" s="7">
        <f t="shared" si="37"/>
        <v>2751.9274999999998</v>
      </c>
      <c r="I196" s="10">
        <f t="shared" si="38"/>
        <v>0.27750000000000002</v>
      </c>
      <c r="J196" s="7">
        <f t="shared" si="39"/>
        <v>76490.072499999995</v>
      </c>
      <c r="K196" s="7">
        <f t="shared" si="40"/>
        <v>79242</v>
      </c>
      <c r="L196" s="7" t="str">
        <f t="shared" si="41"/>
        <v/>
      </c>
      <c r="M196" s="7" t="str">
        <f t="shared" si="42"/>
        <v/>
      </c>
      <c r="N196" s="9" t="str">
        <f t="shared" si="43"/>
        <v/>
      </c>
      <c r="O196" s="7" t="str">
        <f t="shared" si="44"/>
        <v/>
      </c>
    </row>
    <row r="197" spans="1:15" s="1" customFormat="1">
      <c r="A197" s="7">
        <f t="shared" si="45"/>
        <v>30400</v>
      </c>
      <c r="B197" s="7">
        <f t="shared" si="32"/>
        <v>54921</v>
      </c>
      <c r="C197" s="9">
        <f t="shared" si="33"/>
        <v>0.85</v>
      </c>
      <c r="D197" s="7">
        <f t="shared" si="34"/>
        <v>15282.85</v>
      </c>
      <c r="E197" s="7">
        <f t="shared" si="46"/>
        <v>45682.85</v>
      </c>
      <c r="F197" s="7">
        <f t="shared" si="35"/>
        <v>24382.85</v>
      </c>
      <c r="G197" s="9">
        <f t="shared" si="36"/>
        <v>0.15</v>
      </c>
      <c r="H197" s="7">
        <f t="shared" si="37"/>
        <v>2807.4274999999998</v>
      </c>
      <c r="I197" s="10">
        <f t="shared" si="38"/>
        <v>0.27750000000000002</v>
      </c>
      <c r="J197" s="7">
        <f t="shared" si="39"/>
        <v>76634.572499999995</v>
      </c>
      <c r="K197" s="7">
        <f t="shared" si="40"/>
        <v>79442</v>
      </c>
      <c r="L197" s="7" t="str">
        <f t="shared" si="41"/>
        <v/>
      </c>
      <c r="M197" s="7" t="str">
        <f t="shared" si="42"/>
        <v/>
      </c>
      <c r="N197" s="9" t="str">
        <f t="shared" si="43"/>
        <v/>
      </c>
      <c r="O197" s="7" t="str">
        <f t="shared" si="44"/>
        <v/>
      </c>
    </row>
    <row r="198" spans="1:15" s="1" customFormat="1">
      <c r="A198" s="7">
        <f t="shared" si="45"/>
        <v>30600</v>
      </c>
      <c r="B198" s="7">
        <f t="shared" si="32"/>
        <v>55121</v>
      </c>
      <c r="C198" s="9">
        <f t="shared" si="33"/>
        <v>0.85</v>
      </c>
      <c r="D198" s="7">
        <f t="shared" si="34"/>
        <v>15452.85</v>
      </c>
      <c r="E198" s="7">
        <f t="shared" si="46"/>
        <v>46052.85</v>
      </c>
      <c r="F198" s="7">
        <f t="shared" si="35"/>
        <v>24752.85</v>
      </c>
      <c r="G198" s="9">
        <f t="shared" si="36"/>
        <v>0.15</v>
      </c>
      <c r="H198" s="7">
        <f t="shared" si="37"/>
        <v>2862.9274999999998</v>
      </c>
      <c r="I198" s="10">
        <f t="shared" si="38"/>
        <v>0.27750000000000002</v>
      </c>
      <c r="J198" s="7">
        <f t="shared" si="39"/>
        <v>76779.072499999995</v>
      </c>
      <c r="K198" s="7">
        <f t="shared" si="40"/>
        <v>79642</v>
      </c>
      <c r="L198" s="7" t="str">
        <f t="shared" si="41"/>
        <v/>
      </c>
      <c r="M198" s="7" t="str">
        <f t="shared" si="42"/>
        <v/>
      </c>
      <c r="N198" s="9" t="str">
        <f t="shared" si="43"/>
        <v/>
      </c>
      <c r="O198" s="7" t="str">
        <f t="shared" si="44"/>
        <v/>
      </c>
    </row>
    <row r="199" spans="1:15" s="1" customFormat="1">
      <c r="A199" s="7">
        <f t="shared" si="45"/>
        <v>30800</v>
      </c>
      <c r="B199" s="7">
        <f t="shared" si="32"/>
        <v>55321</v>
      </c>
      <c r="C199" s="9">
        <f t="shared" si="33"/>
        <v>0.85</v>
      </c>
      <c r="D199" s="7">
        <f t="shared" si="34"/>
        <v>15622.85</v>
      </c>
      <c r="E199" s="7">
        <f t="shared" si="46"/>
        <v>46422.85</v>
      </c>
      <c r="F199" s="7">
        <f t="shared" si="35"/>
        <v>25122.85</v>
      </c>
      <c r="G199" s="9">
        <f t="shared" si="36"/>
        <v>0.15</v>
      </c>
      <c r="H199" s="7">
        <f t="shared" si="37"/>
        <v>2918.4274999999998</v>
      </c>
      <c r="I199" s="10">
        <f t="shared" si="38"/>
        <v>0.27750000000000002</v>
      </c>
      <c r="J199" s="7">
        <f t="shared" si="39"/>
        <v>76923.572499999995</v>
      </c>
      <c r="K199" s="7">
        <f t="shared" si="40"/>
        <v>79842</v>
      </c>
      <c r="L199" s="7" t="str">
        <f t="shared" si="41"/>
        <v/>
      </c>
      <c r="M199" s="7" t="str">
        <f t="shared" si="42"/>
        <v/>
      </c>
      <c r="N199" s="9" t="str">
        <f t="shared" si="43"/>
        <v/>
      </c>
      <c r="O199" s="7" t="str">
        <f t="shared" si="44"/>
        <v/>
      </c>
    </row>
    <row r="200" spans="1:15" s="1" customFormat="1">
      <c r="A200" s="7">
        <f t="shared" si="45"/>
        <v>31000</v>
      </c>
      <c r="B200" s="7">
        <f t="shared" si="32"/>
        <v>55521</v>
      </c>
      <c r="C200" s="9">
        <f t="shared" si="33"/>
        <v>0.85</v>
      </c>
      <c r="D200" s="7">
        <f t="shared" si="34"/>
        <v>15792.85</v>
      </c>
      <c r="E200" s="7">
        <f t="shared" si="46"/>
        <v>46792.85</v>
      </c>
      <c r="F200" s="7">
        <f t="shared" si="35"/>
        <v>25492.85</v>
      </c>
      <c r="G200" s="9">
        <f t="shared" si="36"/>
        <v>0.15</v>
      </c>
      <c r="H200" s="7">
        <f t="shared" si="37"/>
        <v>2973.9274999999998</v>
      </c>
      <c r="I200" s="10">
        <f t="shared" si="38"/>
        <v>0.27750000000000002</v>
      </c>
      <c r="J200" s="7">
        <f t="shared" si="39"/>
        <v>77068.072499999995</v>
      </c>
      <c r="K200" s="7">
        <f t="shared" si="40"/>
        <v>80042</v>
      </c>
      <c r="L200" s="7" t="str">
        <f t="shared" si="41"/>
        <v/>
      </c>
      <c r="M200" s="7" t="str">
        <f t="shared" si="42"/>
        <v/>
      </c>
      <c r="N200" s="9" t="str">
        <f t="shared" si="43"/>
        <v/>
      </c>
      <c r="O200" s="7" t="str">
        <f t="shared" si="44"/>
        <v/>
      </c>
    </row>
    <row r="201" spans="1:15" s="1" customFormat="1">
      <c r="A201" s="7">
        <f t="shared" si="45"/>
        <v>31200</v>
      </c>
      <c r="B201" s="7">
        <f t="shared" si="32"/>
        <v>55721</v>
      </c>
      <c r="C201" s="9">
        <f t="shared" si="33"/>
        <v>0.85</v>
      </c>
      <c r="D201" s="7">
        <f t="shared" si="34"/>
        <v>15962.85</v>
      </c>
      <c r="E201" s="7">
        <f t="shared" si="46"/>
        <v>47162.85</v>
      </c>
      <c r="F201" s="7">
        <f t="shared" si="35"/>
        <v>25862.85</v>
      </c>
      <c r="G201" s="9">
        <f t="shared" si="36"/>
        <v>0.15</v>
      </c>
      <c r="H201" s="7">
        <f t="shared" si="37"/>
        <v>3029.4274999999998</v>
      </c>
      <c r="I201" s="10">
        <f t="shared" si="38"/>
        <v>0.27750000000000002</v>
      </c>
      <c r="J201" s="7">
        <f t="shared" si="39"/>
        <v>77212.572499999995</v>
      </c>
      <c r="K201" s="7">
        <f t="shared" si="40"/>
        <v>80242</v>
      </c>
      <c r="L201" s="7" t="str">
        <f t="shared" si="41"/>
        <v/>
      </c>
      <c r="M201" s="7" t="str">
        <f t="shared" si="42"/>
        <v/>
      </c>
      <c r="N201" s="9" t="str">
        <f t="shared" si="43"/>
        <v/>
      </c>
      <c r="O201" s="7" t="str">
        <f t="shared" si="44"/>
        <v/>
      </c>
    </row>
    <row r="202" spans="1:15" s="1" customFormat="1">
      <c r="A202" s="7">
        <f t="shared" si="45"/>
        <v>31400</v>
      </c>
      <c r="B202" s="7">
        <f t="shared" si="32"/>
        <v>55921</v>
      </c>
      <c r="C202" s="9">
        <f t="shared" si="33"/>
        <v>0.85</v>
      </c>
      <c r="D202" s="7">
        <f t="shared" si="34"/>
        <v>16132.85</v>
      </c>
      <c r="E202" s="7">
        <f t="shared" si="46"/>
        <v>47532.85</v>
      </c>
      <c r="F202" s="7">
        <f t="shared" si="35"/>
        <v>26232.85</v>
      </c>
      <c r="G202" s="9">
        <f t="shared" si="36"/>
        <v>0.15</v>
      </c>
      <c r="H202" s="7">
        <f t="shared" si="37"/>
        <v>3084.9274999999998</v>
      </c>
      <c r="I202" s="10">
        <f t="shared" si="38"/>
        <v>0.27750000000000002</v>
      </c>
      <c r="J202" s="7">
        <f t="shared" si="39"/>
        <v>77357.072499999995</v>
      </c>
      <c r="K202" s="7">
        <f t="shared" si="40"/>
        <v>80442</v>
      </c>
      <c r="L202" s="7" t="str">
        <f t="shared" si="41"/>
        <v/>
      </c>
      <c r="M202" s="7" t="str">
        <f t="shared" si="42"/>
        <v/>
      </c>
      <c r="N202" s="9" t="str">
        <f t="shared" si="43"/>
        <v/>
      </c>
      <c r="O202" s="7" t="str">
        <f t="shared" si="44"/>
        <v/>
      </c>
    </row>
    <row r="203" spans="1:15" s="1" customFormat="1">
      <c r="A203" s="7">
        <f t="shared" si="45"/>
        <v>31600</v>
      </c>
      <c r="B203" s="7">
        <f t="shared" si="32"/>
        <v>56121</v>
      </c>
      <c r="C203" s="9">
        <f t="shared" si="33"/>
        <v>0.85</v>
      </c>
      <c r="D203" s="7">
        <f t="shared" si="34"/>
        <v>16302.85</v>
      </c>
      <c r="E203" s="7">
        <f t="shared" si="46"/>
        <v>47902.85</v>
      </c>
      <c r="F203" s="7">
        <f t="shared" si="35"/>
        <v>26602.85</v>
      </c>
      <c r="G203" s="9">
        <f t="shared" si="36"/>
        <v>0.15</v>
      </c>
      <c r="H203" s="7">
        <f t="shared" si="37"/>
        <v>3140.4274999999998</v>
      </c>
      <c r="I203" s="10">
        <f t="shared" si="38"/>
        <v>0.27750000000000002</v>
      </c>
      <c r="J203" s="7">
        <f t="shared" si="39"/>
        <v>77501.572499999995</v>
      </c>
      <c r="K203" s="7">
        <f t="shared" si="40"/>
        <v>80642</v>
      </c>
      <c r="L203" s="7" t="str">
        <f t="shared" si="41"/>
        <v/>
      </c>
      <c r="M203" s="7" t="str">
        <f t="shared" si="42"/>
        <v/>
      </c>
      <c r="N203" s="9" t="str">
        <f t="shared" si="43"/>
        <v/>
      </c>
      <c r="O203" s="7" t="str">
        <f t="shared" si="44"/>
        <v/>
      </c>
    </row>
    <row r="204" spans="1:15" s="1" customFormat="1">
      <c r="A204" s="7">
        <f t="shared" si="45"/>
        <v>31800</v>
      </c>
      <c r="B204" s="7">
        <f t="shared" si="32"/>
        <v>56321</v>
      </c>
      <c r="C204" s="9">
        <f t="shared" si="33"/>
        <v>0.85</v>
      </c>
      <c r="D204" s="7">
        <f t="shared" si="34"/>
        <v>16472.849999999999</v>
      </c>
      <c r="E204" s="7">
        <f t="shared" si="46"/>
        <v>48272.85</v>
      </c>
      <c r="F204" s="7">
        <f t="shared" si="35"/>
        <v>26972.85</v>
      </c>
      <c r="G204" s="9">
        <f t="shared" si="36"/>
        <v>0.15</v>
      </c>
      <c r="H204" s="7">
        <f t="shared" si="37"/>
        <v>3195.9274999999998</v>
      </c>
      <c r="I204" s="10">
        <f t="shared" si="38"/>
        <v>0.27750000000000002</v>
      </c>
      <c r="J204" s="7">
        <f t="shared" si="39"/>
        <v>77646.072499999995</v>
      </c>
      <c r="K204" s="7">
        <f t="shared" si="40"/>
        <v>80842</v>
      </c>
      <c r="L204" s="7" t="str">
        <f t="shared" si="41"/>
        <v/>
      </c>
      <c r="M204" s="7" t="str">
        <f t="shared" si="42"/>
        <v/>
      </c>
      <c r="N204" s="9" t="str">
        <f t="shared" si="43"/>
        <v/>
      </c>
      <c r="O204" s="7" t="str">
        <f t="shared" si="44"/>
        <v/>
      </c>
    </row>
    <row r="205" spans="1:15" s="1" customFormat="1">
      <c r="A205" s="7">
        <f t="shared" si="45"/>
        <v>32000</v>
      </c>
      <c r="B205" s="7">
        <f t="shared" si="32"/>
        <v>56521</v>
      </c>
      <c r="C205" s="9">
        <f t="shared" si="33"/>
        <v>0.85</v>
      </c>
      <c r="D205" s="7">
        <f t="shared" si="34"/>
        <v>16642.849999999999</v>
      </c>
      <c r="E205" s="7">
        <f t="shared" si="46"/>
        <v>48642.85</v>
      </c>
      <c r="F205" s="7">
        <f t="shared" si="35"/>
        <v>27342.85</v>
      </c>
      <c r="G205" s="9">
        <f t="shared" si="36"/>
        <v>0.15</v>
      </c>
      <c r="H205" s="7">
        <f t="shared" si="37"/>
        <v>3251.4274999999998</v>
      </c>
      <c r="I205" s="10">
        <f t="shared" si="38"/>
        <v>0.27750000000000002</v>
      </c>
      <c r="J205" s="7">
        <f t="shared" si="39"/>
        <v>77790.572499999995</v>
      </c>
      <c r="K205" s="7">
        <f t="shared" si="40"/>
        <v>81042</v>
      </c>
      <c r="L205" s="7" t="str">
        <f t="shared" si="41"/>
        <v/>
      </c>
      <c r="M205" s="7" t="str">
        <f t="shared" si="42"/>
        <v/>
      </c>
      <c r="N205" s="9" t="str">
        <f t="shared" si="43"/>
        <v/>
      </c>
      <c r="O205" s="7" t="str">
        <f t="shared" si="44"/>
        <v/>
      </c>
    </row>
    <row r="206" spans="1:15" s="1" customFormat="1">
      <c r="A206" s="7">
        <f t="shared" si="45"/>
        <v>32200</v>
      </c>
      <c r="B206" s="7">
        <f t="shared" si="32"/>
        <v>56721</v>
      </c>
      <c r="C206" s="9">
        <f t="shared" si="33"/>
        <v>0.85</v>
      </c>
      <c r="D206" s="7">
        <f t="shared" si="34"/>
        <v>16812.849999999999</v>
      </c>
      <c r="E206" s="7">
        <f t="shared" si="46"/>
        <v>49012.85</v>
      </c>
      <c r="F206" s="7">
        <f t="shared" si="35"/>
        <v>27712.85</v>
      </c>
      <c r="G206" s="9">
        <f t="shared" si="36"/>
        <v>0.15</v>
      </c>
      <c r="H206" s="7">
        <f t="shared" si="37"/>
        <v>3306.9274999999998</v>
      </c>
      <c r="I206" s="10">
        <f t="shared" si="38"/>
        <v>0.27750000000000002</v>
      </c>
      <c r="J206" s="7">
        <f t="shared" si="39"/>
        <v>77935.072499999995</v>
      </c>
      <c r="K206" s="7">
        <f t="shared" si="40"/>
        <v>81242</v>
      </c>
      <c r="L206" s="7" t="str">
        <f t="shared" si="41"/>
        <v/>
      </c>
      <c r="M206" s="7" t="str">
        <f t="shared" si="42"/>
        <v/>
      </c>
      <c r="N206" s="9" t="str">
        <f t="shared" si="43"/>
        <v/>
      </c>
      <c r="O206" s="7" t="str">
        <f t="shared" si="44"/>
        <v/>
      </c>
    </row>
    <row r="207" spans="1:15" s="1" customFormat="1">
      <c r="A207" s="7">
        <f t="shared" si="45"/>
        <v>32400</v>
      </c>
      <c r="B207" s="7">
        <f t="shared" si="32"/>
        <v>56921</v>
      </c>
      <c r="C207" s="9">
        <f t="shared" si="33"/>
        <v>0.85</v>
      </c>
      <c r="D207" s="7">
        <f t="shared" si="34"/>
        <v>16982.849999999999</v>
      </c>
      <c r="E207" s="7">
        <f t="shared" si="46"/>
        <v>49382.85</v>
      </c>
      <c r="F207" s="7">
        <f t="shared" si="35"/>
        <v>28082.85</v>
      </c>
      <c r="G207" s="9">
        <f t="shared" si="36"/>
        <v>0.15</v>
      </c>
      <c r="H207" s="7">
        <f t="shared" si="37"/>
        <v>3362.4274999999998</v>
      </c>
      <c r="I207" s="10">
        <f t="shared" si="38"/>
        <v>0.27750000000000002</v>
      </c>
      <c r="J207" s="7">
        <f t="shared" si="39"/>
        <v>78079.572499999995</v>
      </c>
      <c r="K207" s="7">
        <f t="shared" si="40"/>
        <v>81442</v>
      </c>
      <c r="L207" s="7" t="str">
        <f t="shared" si="41"/>
        <v/>
      </c>
      <c r="M207" s="7" t="str">
        <f t="shared" si="42"/>
        <v/>
      </c>
      <c r="N207" s="9" t="str">
        <f t="shared" si="43"/>
        <v/>
      </c>
      <c r="O207" s="7" t="str">
        <f t="shared" si="44"/>
        <v/>
      </c>
    </row>
    <row r="208" spans="1:15" s="1" customFormat="1">
      <c r="A208" s="7">
        <f t="shared" si="45"/>
        <v>32600</v>
      </c>
      <c r="B208" s="7">
        <f t="shared" si="32"/>
        <v>57121</v>
      </c>
      <c r="C208" s="9">
        <f t="shared" si="33"/>
        <v>0.85</v>
      </c>
      <c r="D208" s="7">
        <f t="shared" si="34"/>
        <v>17152.849999999999</v>
      </c>
      <c r="E208" s="7">
        <f t="shared" si="46"/>
        <v>49752.85</v>
      </c>
      <c r="F208" s="7">
        <f t="shared" si="35"/>
        <v>28452.85</v>
      </c>
      <c r="G208" s="9">
        <f t="shared" si="36"/>
        <v>0.15</v>
      </c>
      <c r="H208" s="7">
        <f t="shared" si="37"/>
        <v>3417.9274999999998</v>
      </c>
      <c r="I208" s="10">
        <f t="shared" si="38"/>
        <v>0.27750000000000002</v>
      </c>
      <c r="J208" s="7">
        <f t="shared" si="39"/>
        <v>78224.072499999995</v>
      </c>
      <c r="K208" s="7">
        <f t="shared" si="40"/>
        <v>81642</v>
      </c>
      <c r="L208" s="7" t="str">
        <f t="shared" si="41"/>
        <v/>
      </c>
      <c r="M208" s="7" t="str">
        <f t="shared" si="42"/>
        <v/>
      </c>
      <c r="N208" s="9" t="str">
        <f t="shared" si="43"/>
        <v/>
      </c>
      <c r="O208" s="7" t="str">
        <f t="shared" si="44"/>
        <v/>
      </c>
    </row>
    <row r="209" spans="1:15" s="1" customFormat="1">
      <c r="A209" s="7">
        <f t="shared" si="45"/>
        <v>32800</v>
      </c>
      <c r="B209" s="7">
        <f t="shared" si="32"/>
        <v>57321</v>
      </c>
      <c r="C209" s="9">
        <f t="shared" si="33"/>
        <v>0.85</v>
      </c>
      <c r="D209" s="7">
        <f t="shared" si="34"/>
        <v>17322.849999999999</v>
      </c>
      <c r="E209" s="7">
        <f t="shared" si="46"/>
        <v>50122.85</v>
      </c>
      <c r="F209" s="7">
        <f t="shared" si="35"/>
        <v>28822.85</v>
      </c>
      <c r="G209" s="9">
        <f t="shared" si="36"/>
        <v>0.15</v>
      </c>
      <c r="H209" s="7">
        <f t="shared" si="37"/>
        <v>3473.4274999999998</v>
      </c>
      <c r="I209" s="10">
        <f t="shared" si="38"/>
        <v>0.27750000000000002</v>
      </c>
      <c r="J209" s="7">
        <f t="shared" si="39"/>
        <v>78368.572499999995</v>
      </c>
      <c r="K209" s="7">
        <f t="shared" si="40"/>
        <v>81842</v>
      </c>
      <c r="L209" s="7" t="str">
        <f t="shared" si="41"/>
        <v/>
      </c>
      <c r="M209" s="7" t="str">
        <f t="shared" si="42"/>
        <v/>
      </c>
      <c r="N209" s="9" t="str">
        <f t="shared" si="43"/>
        <v/>
      </c>
      <c r="O209" s="7" t="str">
        <f t="shared" si="44"/>
        <v/>
      </c>
    </row>
    <row r="210" spans="1:15" s="1" customFormat="1">
      <c r="A210" s="7">
        <f t="shared" si="45"/>
        <v>33000</v>
      </c>
      <c r="B210" s="7">
        <f t="shared" si="32"/>
        <v>57521</v>
      </c>
      <c r="C210" s="9">
        <f t="shared" si="33"/>
        <v>0.85</v>
      </c>
      <c r="D210" s="7">
        <f t="shared" si="34"/>
        <v>17492.849999999999</v>
      </c>
      <c r="E210" s="7">
        <f t="shared" si="46"/>
        <v>50492.85</v>
      </c>
      <c r="F210" s="7">
        <f t="shared" si="35"/>
        <v>29192.85</v>
      </c>
      <c r="G210" s="9">
        <f t="shared" si="36"/>
        <v>0.15</v>
      </c>
      <c r="H210" s="7">
        <f t="shared" si="37"/>
        <v>3528.9274999999998</v>
      </c>
      <c r="I210" s="10">
        <f t="shared" si="38"/>
        <v>0.27750000000000002</v>
      </c>
      <c r="J210" s="7">
        <f t="shared" si="39"/>
        <v>78513.072499999995</v>
      </c>
      <c r="K210" s="7">
        <f t="shared" si="40"/>
        <v>82042</v>
      </c>
      <c r="L210" s="7" t="str">
        <f t="shared" si="41"/>
        <v/>
      </c>
      <c r="M210" s="7" t="str">
        <f t="shared" si="42"/>
        <v/>
      </c>
      <c r="N210" s="9" t="str">
        <f t="shared" si="43"/>
        <v/>
      </c>
      <c r="O210" s="7" t="str">
        <f t="shared" si="44"/>
        <v/>
      </c>
    </row>
    <row r="211" spans="1:15" s="1" customFormat="1">
      <c r="A211" s="7">
        <f t="shared" si="45"/>
        <v>33200</v>
      </c>
      <c r="B211" s="7">
        <f t="shared" si="32"/>
        <v>57721</v>
      </c>
      <c r="C211" s="9">
        <f t="shared" si="33"/>
        <v>0.85</v>
      </c>
      <c r="D211" s="7">
        <f t="shared" si="34"/>
        <v>17662.849999999999</v>
      </c>
      <c r="E211" s="7">
        <f t="shared" si="46"/>
        <v>50862.85</v>
      </c>
      <c r="F211" s="7">
        <f t="shared" si="35"/>
        <v>29562.85</v>
      </c>
      <c r="G211" s="9">
        <f t="shared" si="36"/>
        <v>0.15</v>
      </c>
      <c r="H211" s="7">
        <f t="shared" si="37"/>
        <v>3584.4274999999998</v>
      </c>
      <c r="I211" s="10">
        <f t="shared" si="38"/>
        <v>0.27750000000000002</v>
      </c>
      <c r="J211" s="7">
        <f t="shared" si="39"/>
        <v>78657.572499999995</v>
      </c>
      <c r="K211" s="7">
        <f t="shared" si="40"/>
        <v>82242</v>
      </c>
      <c r="L211" s="7" t="str">
        <f t="shared" si="41"/>
        <v/>
      </c>
      <c r="M211" s="7" t="str">
        <f t="shared" si="42"/>
        <v/>
      </c>
      <c r="N211" s="9" t="str">
        <f t="shared" si="43"/>
        <v/>
      </c>
      <c r="O211" s="7" t="str">
        <f t="shared" si="44"/>
        <v/>
      </c>
    </row>
    <row r="212" spans="1:15" s="1" customFormat="1">
      <c r="A212" s="7">
        <f t="shared" si="45"/>
        <v>33400</v>
      </c>
      <c r="B212" s="7">
        <f t="shared" si="32"/>
        <v>57921</v>
      </c>
      <c r="C212" s="9">
        <f t="shared" si="33"/>
        <v>0.85</v>
      </c>
      <c r="D212" s="7">
        <f t="shared" si="34"/>
        <v>17832.849999999999</v>
      </c>
      <c r="E212" s="7">
        <f t="shared" si="46"/>
        <v>51232.85</v>
      </c>
      <c r="F212" s="7">
        <f t="shared" si="35"/>
        <v>29932.85</v>
      </c>
      <c r="G212" s="9">
        <f t="shared" si="36"/>
        <v>0.15</v>
      </c>
      <c r="H212" s="7">
        <f t="shared" si="37"/>
        <v>3639.9274999999998</v>
      </c>
      <c r="I212" s="10">
        <f t="shared" si="38"/>
        <v>0.27750000000000002</v>
      </c>
      <c r="J212" s="7">
        <f t="shared" si="39"/>
        <v>78802.072499999995</v>
      </c>
      <c r="K212" s="7">
        <f t="shared" si="40"/>
        <v>82442</v>
      </c>
      <c r="L212" s="7" t="str">
        <f t="shared" si="41"/>
        <v/>
      </c>
      <c r="M212" s="7" t="str">
        <f t="shared" si="42"/>
        <v/>
      </c>
      <c r="N212" s="9" t="str">
        <f t="shared" si="43"/>
        <v/>
      </c>
      <c r="O212" s="7" t="str">
        <f t="shared" si="44"/>
        <v/>
      </c>
    </row>
    <row r="213" spans="1:15" s="1" customFormat="1">
      <c r="A213" s="7">
        <f t="shared" si="45"/>
        <v>33600</v>
      </c>
      <c r="B213" s="7">
        <f t="shared" si="32"/>
        <v>58121</v>
      </c>
      <c r="C213" s="9">
        <f t="shared" si="33"/>
        <v>0.85</v>
      </c>
      <c r="D213" s="7">
        <f t="shared" si="34"/>
        <v>18002.849999999999</v>
      </c>
      <c r="E213" s="7">
        <f t="shared" si="46"/>
        <v>51602.85</v>
      </c>
      <c r="F213" s="7">
        <f t="shared" si="35"/>
        <v>30302.85</v>
      </c>
      <c r="G213" s="9">
        <f t="shared" si="36"/>
        <v>0.15</v>
      </c>
      <c r="H213" s="7">
        <f t="shared" si="37"/>
        <v>3695.4274999999998</v>
      </c>
      <c r="I213" s="10">
        <f t="shared" si="38"/>
        <v>0.27750000000000002</v>
      </c>
      <c r="J213" s="7">
        <f t="shared" si="39"/>
        <v>78946.572499999995</v>
      </c>
      <c r="K213" s="7">
        <f t="shared" si="40"/>
        <v>82642</v>
      </c>
      <c r="L213" s="7" t="str">
        <f t="shared" si="41"/>
        <v/>
      </c>
      <c r="M213" s="7" t="str">
        <f t="shared" si="42"/>
        <v/>
      </c>
      <c r="N213" s="9" t="str">
        <f t="shared" si="43"/>
        <v/>
      </c>
      <c r="O213" s="7" t="str">
        <f t="shared" si="44"/>
        <v/>
      </c>
    </row>
    <row r="214" spans="1:15" s="1" customFormat="1">
      <c r="A214" s="7">
        <f t="shared" si="45"/>
        <v>33800</v>
      </c>
      <c r="B214" s="7">
        <f t="shared" si="32"/>
        <v>58321</v>
      </c>
      <c r="C214" s="9">
        <f t="shared" si="33"/>
        <v>0.85</v>
      </c>
      <c r="D214" s="7">
        <f t="shared" si="34"/>
        <v>18172.849999999999</v>
      </c>
      <c r="E214" s="7">
        <f t="shared" si="46"/>
        <v>51972.85</v>
      </c>
      <c r="F214" s="7">
        <f t="shared" si="35"/>
        <v>30672.85</v>
      </c>
      <c r="G214" s="9">
        <f t="shared" si="36"/>
        <v>0.15</v>
      </c>
      <c r="H214" s="7">
        <f t="shared" si="37"/>
        <v>3750.9274999999998</v>
      </c>
      <c r="I214" s="10">
        <f t="shared" si="38"/>
        <v>0.27750000000000002</v>
      </c>
      <c r="J214" s="7">
        <f t="shared" si="39"/>
        <v>79091.072499999995</v>
      </c>
      <c r="K214" s="7">
        <f t="shared" si="40"/>
        <v>82842</v>
      </c>
      <c r="L214" s="7" t="str">
        <f t="shared" si="41"/>
        <v/>
      </c>
      <c r="M214" s="7" t="str">
        <f t="shared" si="42"/>
        <v/>
      </c>
      <c r="N214" s="9" t="str">
        <f t="shared" si="43"/>
        <v/>
      </c>
      <c r="O214" s="7" t="str">
        <f t="shared" si="44"/>
        <v/>
      </c>
    </row>
    <row r="215" spans="1:15" s="1" customFormat="1">
      <c r="A215" s="7">
        <f t="shared" si="45"/>
        <v>34000</v>
      </c>
      <c r="B215" s="7">
        <f t="shared" si="32"/>
        <v>58521</v>
      </c>
      <c r="C215" s="9">
        <f t="shared" si="33"/>
        <v>0.85</v>
      </c>
      <c r="D215" s="7">
        <f t="shared" si="34"/>
        <v>18342.849999999999</v>
      </c>
      <c r="E215" s="7">
        <f t="shared" si="46"/>
        <v>52342.85</v>
      </c>
      <c r="F215" s="7">
        <f t="shared" si="35"/>
        <v>31042.85</v>
      </c>
      <c r="G215" s="9">
        <f t="shared" si="36"/>
        <v>0.15</v>
      </c>
      <c r="H215" s="7">
        <f t="shared" si="37"/>
        <v>3806.4274999999998</v>
      </c>
      <c r="I215" s="10">
        <f t="shared" si="38"/>
        <v>0.27750000000000002</v>
      </c>
      <c r="J215" s="7">
        <f t="shared" si="39"/>
        <v>79235.572499999995</v>
      </c>
      <c r="K215" s="7">
        <f t="shared" si="40"/>
        <v>83042</v>
      </c>
      <c r="L215" s="7" t="str">
        <f t="shared" si="41"/>
        <v/>
      </c>
      <c r="M215" s="7" t="str">
        <f t="shared" si="42"/>
        <v/>
      </c>
      <c r="N215" s="9" t="str">
        <f t="shared" si="43"/>
        <v/>
      </c>
      <c r="O215" s="7" t="str">
        <f t="shared" si="44"/>
        <v/>
      </c>
    </row>
    <row r="216" spans="1:15" s="1" customFormat="1">
      <c r="A216" s="7">
        <f t="shared" si="45"/>
        <v>34200</v>
      </c>
      <c r="B216" s="7">
        <f t="shared" si="32"/>
        <v>58721</v>
      </c>
      <c r="C216" s="9">
        <f t="shared" si="33"/>
        <v>0.85</v>
      </c>
      <c r="D216" s="7">
        <f t="shared" si="34"/>
        <v>18512.849999999999</v>
      </c>
      <c r="E216" s="7">
        <f t="shared" si="46"/>
        <v>52712.85</v>
      </c>
      <c r="F216" s="7">
        <f t="shared" si="35"/>
        <v>31412.85</v>
      </c>
      <c r="G216" s="9">
        <f t="shared" si="36"/>
        <v>0.15</v>
      </c>
      <c r="H216" s="7">
        <f t="shared" si="37"/>
        <v>3861.9274999999998</v>
      </c>
      <c r="I216" s="10">
        <f t="shared" si="38"/>
        <v>0.27750000000000002</v>
      </c>
      <c r="J216" s="7">
        <f t="shared" si="39"/>
        <v>79380.072499999995</v>
      </c>
      <c r="K216" s="7">
        <f t="shared" si="40"/>
        <v>83242</v>
      </c>
      <c r="L216" s="7" t="str">
        <f t="shared" si="41"/>
        <v/>
      </c>
      <c r="M216" s="7" t="str">
        <f t="shared" si="42"/>
        <v/>
      </c>
      <c r="N216" s="9" t="str">
        <f t="shared" si="43"/>
        <v/>
      </c>
      <c r="O216" s="7" t="str">
        <f t="shared" si="44"/>
        <v/>
      </c>
    </row>
    <row r="217" spans="1:15" s="1" customFormat="1">
      <c r="A217" s="7">
        <f t="shared" si="45"/>
        <v>34400</v>
      </c>
      <c r="B217" s="7">
        <f t="shared" si="32"/>
        <v>58921</v>
      </c>
      <c r="C217" s="9">
        <f t="shared" si="33"/>
        <v>0.85</v>
      </c>
      <c r="D217" s="7">
        <f t="shared" si="34"/>
        <v>18682.849999999999</v>
      </c>
      <c r="E217" s="7">
        <f t="shared" si="46"/>
        <v>53082.85</v>
      </c>
      <c r="F217" s="7">
        <f t="shared" si="35"/>
        <v>31782.85</v>
      </c>
      <c r="G217" s="9">
        <f t="shared" si="36"/>
        <v>0.15</v>
      </c>
      <c r="H217" s="7">
        <f t="shared" si="37"/>
        <v>3917.4274999999998</v>
      </c>
      <c r="I217" s="10">
        <f t="shared" si="38"/>
        <v>0.27750000000000002</v>
      </c>
      <c r="J217" s="7">
        <f t="shared" si="39"/>
        <v>79524.572499999995</v>
      </c>
      <c r="K217" s="7">
        <f t="shared" si="40"/>
        <v>83442</v>
      </c>
      <c r="L217" s="7" t="str">
        <f t="shared" si="41"/>
        <v/>
      </c>
      <c r="M217" s="7" t="str">
        <f t="shared" si="42"/>
        <v/>
      </c>
      <c r="N217" s="9" t="str">
        <f t="shared" si="43"/>
        <v/>
      </c>
      <c r="O217" s="7" t="str">
        <f t="shared" si="44"/>
        <v/>
      </c>
    </row>
    <row r="218" spans="1:15" s="1" customFormat="1">
      <c r="A218" s="7">
        <f t="shared" si="45"/>
        <v>34600</v>
      </c>
      <c r="B218" s="7">
        <f t="shared" si="32"/>
        <v>59121</v>
      </c>
      <c r="C218" s="9">
        <f t="shared" si="33"/>
        <v>0.85</v>
      </c>
      <c r="D218" s="7">
        <f t="shared" si="34"/>
        <v>18852.849999999999</v>
      </c>
      <c r="E218" s="7">
        <f t="shared" si="46"/>
        <v>53452.85</v>
      </c>
      <c r="F218" s="7">
        <f t="shared" si="35"/>
        <v>32152.85</v>
      </c>
      <c r="G218" s="9">
        <f t="shared" si="36"/>
        <v>0.15</v>
      </c>
      <c r="H218" s="7">
        <f t="shared" si="37"/>
        <v>3972.9274999999998</v>
      </c>
      <c r="I218" s="10">
        <f t="shared" si="38"/>
        <v>0.27750000000000002</v>
      </c>
      <c r="J218" s="7">
        <f t="shared" si="39"/>
        <v>79669.072499999995</v>
      </c>
      <c r="K218" s="7">
        <f t="shared" si="40"/>
        <v>83642</v>
      </c>
      <c r="L218" s="7" t="str">
        <f t="shared" si="41"/>
        <v/>
      </c>
      <c r="M218" s="7" t="str">
        <f t="shared" si="42"/>
        <v/>
      </c>
      <c r="N218" s="9" t="str">
        <f t="shared" si="43"/>
        <v/>
      </c>
      <c r="O218" s="7" t="str">
        <f t="shared" si="44"/>
        <v/>
      </c>
    </row>
    <row r="219" spans="1:15" s="1" customFormat="1">
      <c r="A219" s="7">
        <f t="shared" si="45"/>
        <v>34800</v>
      </c>
      <c r="B219" s="7">
        <f t="shared" si="32"/>
        <v>59321</v>
      </c>
      <c r="C219" s="9">
        <f t="shared" si="33"/>
        <v>0.85</v>
      </c>
      <c r="D219" s="7">
        <f t="shared" si="34"/>
        <v>19022.849999999999</v>
      </c>
      <c r="E219" s="7">
        <f t="shared" si="46"/>
        <v>53822.85</v>
      </c>
      <c r="F219" s="7">
        <f t="shared" si="35"/>
        <v>32522.85</v>
      </c>
      <c r="G219" s="9">
        <f t="shared" si="36"/>
        <v>0.15</v>
      </c>
      <c r="H219" s="7">
        <f t="shared" si="37"/>
        <v>4028.4274999999998</v>
      </c>
      <c r="I219" s="10">
        <f t="shared" si="38"/>
        <v>0.27750000000000002</v>
      </c>
      <c r="J219" s="7">
        <f t="shared" si="39"/>
        <v>79813.572499999995</v>
      </c>
      <c r="K219" s="7">
        <f t="shared" si="40"/>
        <v>83842</v>
      </c>
      <c r="L219" s="7" t="str">
        <f t="shared" si="41"/>
        <v/>
      </c>
      <c r="M219" s="7" t="str">
        <f t="shared" si="42"/>
        <v/>
      </c>
      <c r="N219" s="9" t="str">
        <f t="shared" si="43"/>
        <v/>
      </c>
      <c r="O219" s="7" t="str">
        <f t="shared" si="44"/>
        <v/>
      </c>
    </row>
    <row r="220" spans="1:15" s="1" customFormat="1">
      <c r="A220" s="7">
        <f t="shared" si="45"/>
        <v>35000</v>
      </c>
      <c r="B220" s="7">
        <f t="shared" si="32"/>
        <v>59521</v>
      </c>
      <c r="C220" s="9">
        <f t="shared" si="33"/>
        <v>0.85</v>
      </c>
      <c r="D220" s="7">
        <f t="shared" si="34"/>
        <v>19192.849999999999</v>
      </c>
      <c r="E220" s="7">
        <f t="shared" si="46"/>
        <v>54192.85</v>
      </c>
      <c r="F220" s="7">
        <f t="shared" si="35"/>
        <v>32892.85</v>
      </c>
      <c r="G220" s="9">
        <f t="shared" si="36"/>
        <v>0.15</v>
      </c>
      <c r="H220" s="7">
        <f t="shared" si="37"/>
        <v>4083.9274999999998</v>
      </c>
      <c r="I220" s="10">
        <f t="shared" si="38"/>
        <v>0.27750000000000002</v>
      </c>
      <c r="J220" s="7">
        <f t="shared" si="39"/>
        <v>79958.072499999995</v>
      </c>
      <c r="K220" s="7">
        <f t="shared" si="40"/>
        <v>84042</v>
      </c>
      <c r="L220" s="7" t="str">
        <f t="shared" si="41"/>
        <v/>
      </c>
      <c r="M220" s="7" t="str">
        <f t="shared" si="42"/>
        <v/>
      </c>
      <c r="N220" s="9" t="str">
        <f t="shared" si="43"/>
        <v/>
      </c>
      <c r="O220" s="7" t="str">
        <f t="shared" si="44"/>
        <v/>
      </c>
    </row>
    <row r="221" spans="1:15" s="1" customFormat="1">
      <c r="A221" s="7">
        <f t="shared" si="45"/>
        <v>35200</v>
      </c>
      <c r="B221" s="7">
        <f t="shared" si="32"/>
        <v>59721</v>
      </c>
      <c r="C221" s="9">
        <f t="shared" si="33"/>
        <v>0.85</v>
      </c>
      <c r="D221" s="7">
        <f t="shared" si="34"/>
        <v>19362.849999999999</v>
      </c>
      <c r="E221" s="7">
        <f t="shared" si="46"/>
        <v>54562.85</v>
      </c>
      <c r="F221" s="7">
        <f t="shared" si="35"/>
        <v>33262.85</v>
      </c>
      <c r="G221" s="9">
        <f t="shared" si="36"/>
        <v>0.15</v>
      </c>
      <c r="H221" s="7">
        <f t="shared" si="37"/>
        <v>4139.4274999999998</v>
      </c>
      <c r="I221" s="10">
        <f t="shared" si="38"/>
        <v>0.27750000000000002</v>
      </c>
      <c r="J221" s="7">
        <f t="shared" si="39"/>
        <v>80102.572499999995</v>
      </c>
      <c r="K221" s="7">
        <f t="shared" si="40"/>
        <v>84242</v>
      </c>
      <c r="L221" s="7" t="str">
        <f t="shared" si="41"/>
        <v/>
      </c>
      <c r="M221" s="7" t="str">
        <f t="shared" si="42"/>
        <v/>
      </c>
      <c r="N221" s="9" t="str">
        <f t="shared" si="43"/>
        <v/>
      </c>
      <c r="O221" s="7" t="str">
        <f t="shared" si="44"/>
        <v/>
      </c>
    </row>
    <row r="222" spans="1:15" s="1" customFormat="1">
      <c r="A222" s="7">
        <f t="shared" si="45"/>
        <v>35400</v>
      </c>
      <c r="B222" s="7">
        <f t="shared" si="32"/>
        <v>59921</v>
      </c>
      <c r="C222" s="9">
        <f t="shared" si="33"/>
        <v>0.85</v>
      </c>
      <c r="D222" s="7">
        <f t="shared" si="34"/>
        <v>19532.849999999999</v>
      </c>
      <c r="E222" s="7">
        <f t="shared" si="46"/>
        <v>54932.85</v>
      </c>
      <c r="F222" s="7">
        <f t="shared" si="35"/>
        <v>33632.85</v>
      </c>
      <c r="G222" s="9">
        <f t="shared" si="36"/>
        <v>0.15</v>
      </c>
      <c r="H222" s="7">
        <f t="shared" si="37"/>
        <v>4194.9274999999998</v>
      </c>
      <c r="I222" s="10">
        <f t="shared" si="38"/>
        <v>0.27750000000000002</v>
      </c>
      <c r="J222" s="7">
        <f t="shared" si="39"/>
        <v>80247.072499999995</v>
      </c>
      <c r="K222" s="7">
        <f t="shared" si="40"/>
        <v>84442</v>
      </c>
      <c r="L222" s="7" t="str">
        <f t="shared" si="41"/>
        <v/>
      </c>
      <c r="M222" s="7" t="str">
        <f t="shared" si="42"/>
        <v/>
      </c>
      <c r="N222" s="9" t="str">
        <f t="shared" si="43"/>
        <v/>
      </c>
      <c r="O222" s="7" t="str">
        <f t="shared" si="44"/>
        <v/>
      </c>
    </row>
    <row r="223" spans="1:15" s="1" customFormat="1">
      <c r="A223" s="7">
        <f t="shared" si="45"/>
        <v>35600</v>
      </c>
      <c r="B223" s="7">
        <f t="shared" si="32"/>
        <v>60121</v>
      </c>
      <c r="C223" s="9">
        <f t="shared" si="33"/>
        <v>0.85</v>
      </c>
      <c r="D223" s="7">
        <f t="shared" si="34"/>
        <v>19702.849999999999</v>
      </c>
      <c r="E223" s="7">
        <f t="shared" si="46"/>
        <v>55302.85</v>
      </c>
      <c r="F223" s="7">
        <f t="shared" si="35"/>
        <v>34002.85</v>
      </c>
      <c r="G223" s="9">
        <f t="shared" si="36"/>
        <v>0.15</v>
      </c>
      <c r="H223" s="7">
        <f t="shared" si="37"/>
        <v>4250.4274999999998</v>
      </c>
      <c r="I223" s="10">
        <f t="shared" si="38"/>
        <v>0.27750000000000002</v>
      </c>
      <c r="J223" s="7">
        <f t="shared" si="39"/>
        <v>80391.572499999995</v>
      </c>
      <c r="K223" s="7">
        <f t="shared" si="40"/>
        <v>84642</v>
      </c>
      <c r="L223" s="7" t="str">
        <f t="shared" si="41"/>
        <v/>
      </c>
      <c r="M223" s="7" t="str">
        <f t="shared" si="42"/>
        <v/>
      </c>
      <c r="N223" s="9" t="str">
        <f t="shared" si="43"/>
        <v/>
      </c>
      <c r="O223" s="7" t="str">
        <f t="shared" si="44"/>
        <v/>
      </c>
    </row>
    <row r="224" spans="1:15" s="1" customFormat="1">
      <c r="A224" s="7">
        <f t="shared" si="45"/>
        <v>35800</v>
      </c>
      <c r="B224" s="7">
        <f t="shared" si="32"/>
        <v>60321</v>
      </c>
      <c r="C224" s="9">
        <f t="shared" si="33"/>
        <v>0.85</v>
      </c>
      <c r="D224" s="7">
        <f t="shared" si="34"/>
        <v>19872.849999999999</v>
      </c>
      <c r="E224" s="7">
        <f t="shared" si="46"/>
        <v>55672.85</v>
      </c>
      <c r="F224" s="7">
        <f t="shared" si="35"/>
        <v>34372.85</v>
      </c>
      <c r="G224" s="9">
        <f t="shared" si="36"/>
        <v>0.15</v>
      </c>
      <c r="H224" s="7">
        <f t="shared" si="37"/>
        <v>4305.9274999999998</v>
      </c>
      <c r="I224" s="10">
        <f t="shared" si="38"/>
        <v>0.27750000000000002</v>
      </c>
      <c r="J224" s="7">
        <f t="shared" si="39"/>
        <v>80536.072499999995</v>
      </c>
      <c r="K224" s="7">
        <f t="shared" si="40"/>
        <v>84842</v>
      </c>
      <c r="L224" s="7" t="str">
        <f t="shared" si="41"/>
        <v/>
      </c>
      <c r="M224" s="7" t="str">
        <f t="shared" si="42"/>
        <v/>
      </c>
      <c r="N224" s="9" t="str">
        <f t="shared" si="43"/>
        <v/>
      </c>
      <c r="O224" s="7" t="str">
        <f t="shared" si="44"/>
        <v/>
      </c>
    </row>
    <row r="225" spans="1:15" s="1" customFormat="1">
      <c r="A225" s="7">
        <f t="shared" si="45"/>
        <v>36000</v>
      </c>
      <c r="B225" s="7">
        <f t="shared" si="32"/>
        <v>60521</v>
      </c>
      <c r="C225" s="9">
        <f t="shared" si="33"/>
        <v>0.85</v>
      </c>
      <c r="D225" s="7">
        <f t="shared" si="34"/>
        <v>20042.849999999999</v>
      </c>
      <c r="E225" s="7">
        <f t="shared" si="46"/>
        <v>56042.85</v>
      </c>
      <c r="F225" s="7">
        <f t="shared" si="35"/>
        <v>34742.85</v>
      </c>
      <c r="G225" s="9">
        <f t="shared" si="36"/>
        <v>0.15</v>
      </c>
      <c r="H225" s="7">
        <f t="shared" si="37"/>
        <v>4361.4274999999998</v>
      </c>
      <c r="I225" s="10">
        <f t="shared" si="38"/>
        <v>0.27750000000000002</v>
      </c>
      <c r="J225" s="7">
        <f t="shared" si="39"/>
        <v>80680.572499999995</v>
      </c>
      <c r="K225" s="7">
        <f t="shared" si="40"/>
        <v>85042</v>
      </c>
      <c r="L225" s="7" t="str">
        <f t="shared" si="41"/>
        <v/>
      </c>
      <c r="M225" s="7" t="str">
        <f t="shared" si="42"/>
        <v/>
      </c>
      <c r="N225" s="9" t="str">
        <f t="shared" si="43"/>
        <v/>
      </c>
      <c r="O225" s="7" t="str">
        <f t="shared" si="44"/>
        <v/>
      </c>
    </row>
    <row r="226" spans="1:15" s="1" customFormat="1">
      <c r="A226" s="7">
        <f t="shared" si="45"/>
        <v>36200</v>
      </c>
      <c r="B226" s="7">
        <f t="shared" si="32"/>
        <v>60721</v>
      </c>
      <c r="C226" s="9">
        <f t="shared" si="33"/>
        <v>0.85</v>
      </c>
      <c r="D226" s="7">
        <f t="shared" si="34"/>
        <v>20212.849999999999</v>
      </c>
      <c r="E226" s="7">
        <f t="shared" si="46"/>
        <v>56412.85</v>
      </c>
      <c r="F226" s="7">
        <f t="shared" si="35"/>
        <v>35112.85</v>
      </c>
      <c r="G226" s="9">
        <f t="shared" si="36"/>
        <v>0.15</v>
      </c>
      <c r="H226" s="7">
        <f t="shared" si="37"/>
        <v>4416.9274999999998</v>
      </c>
      <c r="I226" s="10">
        <f t="shared" si="38"/>
        <v>0.27750000000000002</v>
      </c>
      <c r="J226" s="7">
        <f t="shared" si="39"/>
        <v>80825.072499999995</v>
      </c>
      <c r="K226" s="7">
        <f t="shared" si="40"/>
        <v>85242</v>
      </c>
      <c r="L226" s="7" t="str">
        <f t="shared" si="41"/>
        <v/>
      </c>
      <c r="M226" s="7" t="str">
        <f t="shared" si="42"/>
        <v/>
      </c>
      <c r="N226" s="9" t="str">
        <f t="shared" si="43"/>
        <v/>
      </c>
      <c r="O226" s="7" t="str">
        <f t="shared" si="44"/>
        <v/>
      </c>
    </row>
    <row r="227" spans="1:15" s="1" customFormat="1">
      <c r="A227" s="7">
        <f t="shared" si="45"/>
        <v>36400</v>
      </c>
      <c r="B227" s="7">
        <f t="shared" si="32"/>
        <v>60921</v>
      </c>
      <c r="C227" s="9">
        <f t="shared" si="33"/>
        <v>0.85</v>
      </c>
      <c r="D227" s="7">
        <f t="shared" si="34"/>
        <v>20382.849999999999</v>
      </c>
      <c r="E227" s="7">
        <f t="shared" si="46"/>
        <v>56782.85</v>
      </c>
      <c r="F227" s="7">
        <f t="shared" si="35"/>
        <v>35482.85</v>
      </c>
      <c r="G227" s="9">
        <f t="shared" si="36"/>
        <v>0.15</v>
      </c>
      <c r="H227" s="7">
        <f t="shared" si="37"/>
        <v>4472.4274999999998</v>
      </c>
      <c r="I227" s="10">
        <f t="shared" si="38"/>
        <v>0.27750000000000002</v>
      </c>
      <c r="J227" s="7">
        <f t="shared" si="39"/>
        <v>80969.572499999995</v>
      </c>
      <c r="K227" s="7">
        <f t="shared" si="40"/>
        <v>85442</v>
      </c>
      <c r="L227" s="7" t="str">
        <f t="shared" si="41"/>
        <v/>
      </c>
      <c r="M227" s="7" t="str">
        <f t="shared" si="42"/>
        <v/>
      </c>
      <c r="N227" s="9" t="str">
        <f t="shared" si="43"/>
        <v/>
      </c>
      <c r="O227" s="7" t="str">
        <f t="shared" si="44"/>
        <v/>
      </c>
    </row>
    <row r="228" spans="1:15" s="1" customFormat="1">
      <c r="A228" s="7">
        <f t="shared" si="45"/>
        <v>36600</v>
      </c>
      <c r="B228" s="7">
        <f t="shared" si="32"/>
        <v>61121</v>
      </c>
      <c r="C228" s="9">
        <f t="shared" si="33"/>
        <v>0.85</v>
      </c>
      <c r="D228" s="7">
        <f t="shared" si="34"/>
        <v>20552.849999999999</v>
      </c>
      <c r="E228" s="7">
        <f t="shared" si="46"/>
        <v>57152.85</v>
      </c>
      <c r="F228" s="7">
        <f t="shared" si="35"/>
        <v>35852.85</v>
      </c>
      <c r="G228" s="9">
        <f t="shared" si="36"/>
        <v>0.15</v>
      </c>
      <c r="H228" s="7">
        <f t="shared" si="37"/>
        <v>4527.9274999999998</v>
      </c>
      <c r="I228" s="10">
        <f t="shared" si="38"/>
        <v>0.27750000000000002</v>
      </c>
      <c r="J228" s="7">
        <f t="shared" si="39"/>
        <v>81114.072499999995</v>
      </c>
      <c r="K228" s="7">
        <f t="shared" si="40"/>
        <v>85642</v>
      </c>
      <c r="L228" s="7" t="str">
        <f t="shared" si="41"/>
        <v/>
      </c>
      <c r="M228" s="7" t="str">
        <f t="shared" si="42"/>
        <v/>
      </c>
      <c r="N228" s="9" t="str">
        <f t="shared" si="43"/>
        <v/>
      </c>
      <c r="O228" s="7" t="str">
        <f t="shared" si="44"/>
        <v/>
      </c>
    </row>
    <row r="229" spans="1:15" s="1" customFormat="1">
      <c r="A229" s="7">
        <f t="shared" si="45"/>
        <v>36800</v>
      </c>
      <c r="B229" s="7">
        <f t="shared" si="32"/>
        <v>61321</v>
      </c>
      <c r="C229" s="9">
        <f t="shared" si="33"/>
        <v>0.85</v>
      </c>
      <c r="D229" s="7">
        <f t="shared" si="34"/>
        <v>20722.849999999999</v>
      </c>
      <c r="E229" s="7">
        <f t="shared" si="46"/>
        <v>57522.85</v>
      </c>
      <c r="F229" s="7">
        <f t="shared" si="35"/>
        <v>36222.85</v>
      </c>
      <c r="G229" s="9">
        <f t="shared" si="36"/>
        <v>0.15</v>
      </c>
      <c r="H229" s="7">
        <f t="shared" si="37"/>
        <v>4583.4274999999998</v>
      </c>
      <c r="I229" s="10">
        <f t="shared" si="38"/>
        <v>0.27750000000000002</v>
      </c>
      <c r="J229" s="7">
        <f t="shared" si="39"/>
        <v>81258.572499999995</v>
      </c>
      <c r="K229" s="7">
        <f t="shared" si="40"/>
        <v>85842</v>
      </c>
      <c r="L229" s="7" t="str">
        <f t="shared" si="41"/>
        <v/>
      </c>
      <c r="M229" s="7" t="str">
        <f t="shared" si="42"/>
        <v/>
      </c>
      <c r="N229" s="9" t="str">
        <f t="shared" si="43"/>
        <v/>
      </c>
      <c r="O229" s="7" t="str">
        <f t="shared" si="44"/>
        <v/>
      </c>
    </row>
    <row r="230" spans="1:15" s="1" customFormat="1">
      <c r="A230" s="7">
        <f t="shared" si="45"/>
        <v>37000</v>
      </c>
      <c r="B230" s="7">
        <f t="shared" si="32"/>
        <v>61521</v>
      </c>
      <c r="C230" s="9">
        <f t="shared" si="33"/>
        <v>0.85</v>
      </c>
      <c r="D230" s="7">
        <f t="shared" si="34"/>
        <v>20892.849999999999</v>
      </c>
      <c r="E230" s="7">
        <f t="shared" si="46"/>
        <v>57892.85</v>
      </c>
      <c r="F230" s="7">
        <f t="shared" si="35"/>
        <v>36592.85</v>
      </c>
      <c r="G230" s="9">
        <f t="shared" si="36"/>
        <v>0.15</v>
      </c>
      <c r="H230" s="7">
        <f t="shared" si="37"/>
        <v>4638.9274999999998</v>
      </c>
      <c r="I230" s="10">
        <f t="shared" si="38"/>
        <v>0.27750000000000002</v>
      </c>
      <c r="J230" s="7">
        <f t="shared" si="39"/>
        <v>81403.072499999995</v>
      </c>
      <c r="K230" s="7">
        <f t="shared" si="40"/>
        <v>86042</v>
      </c>
      <c r="L230" s="7" t="str">
        <f t="shared" si="41"/>
        <v/>
      </c>
      <c r="M230" s="7" t="str">
        <f t="shared" si="42"/>
        <v/>
      </c>
      <c r="N230" s="9" t="str">
        <f t="shared" si="43"/>
        <v/>
      </c>
      <c r="O230" s="7" t="str">
        <f t="shared" si="44"/>
        <v/>
      </c>
    </row>
    <row r="231" spans="1:15" s="1" customFormat="1">
      <c r="A231" s="7">
        <f t="shared" si="45"/>
        <v>37200</v>
      </c>
      <c r="B231" s="7">
        <f t="shared" si="32"/>
        <v>61721</v>
      </c>
      <c r="C231" s="9">
        <f t="shared" si="33"/>
        <v>0.85</v>
      </c>
      <c r="D231" s="7">
        <f t="shared" si="34"/>
        <v>21062.85</v>
      </c>
      <c r="E231" s="7">
        <f t="shared" si="46"/>
        <v>58262.85</v>
      </c>
      <c r="F231" s="7">
        <f t="shared" si="35"/>
        <v>36962.85</v>
      </c>
      <c r="G231" s="9">
        <f t="shared" si="36"/>
        <v>0.15</v>
      </c>
      <c r="H231" s="7">
        <f t="shared" si="37"/>
        <v>4694.4274999999998</v>
      </c>
      <c r="I231" s="10">
        <f t="shared" si="38"/>
        <v>0.27750000000000002</v>
      </c>
      <c r="J231" s="7">
        <f t="shared" si="39"/>
        <v>81547.572499999995</v>
      </c>
      <c r="K231" s="7">
        <f t="shared" si="40"/>
        <v>86242</v>
      </c>
      <c r="L231" s="7" t="str">
        <f t="shared" si="41"/>
        <v/>
      </c>
      <c r="M231" s="7" t="str">
        <f t="shared" si="42"/>
        <v/>
      </c>
      <c r="N231" s="9" t="str">
        <f t="shared" si="43"/>
        <v/>
      </c>
      <c r="O231" s="7" t="str">
        <f t="shared" si="44"/>
        <v/>
      </c>
    </row>
    <row r="232" spans="1:15" s="1" customFormat="1">
      <c r="A232" s="7">
        <f t="shared" si="45"/>
        <v>37400</v>
      </c>
      <c r="B232" s="7">
        <f t="shared" si="32"/>
        <v>61921</v>
      </c>
      <c r="C232" s="9">
        <f t="shared" si="33"/>
        <v>0.85</v>
      </c>
      <c r="D232" s="7">
        <f t="shared" si="34"/>
        <v>21232.85</v>
      </c>
      <c r="E232" s="7">
        <f t="shared" si="46"/>
        <v>58632.85</v>
      </c>
      <c r="F232" s="7">
        <f t="shared" si="35"/>
        <v>37332.85</v>
      </c>
      <c r="G232" s="9">
        <f t="shared" si="36"/>
        <v>0.15</v>
      </c>
      <c r="H232" s="7">
        <f t="shared" si="37"/>
        <v>4749.9274999999998</v>
      </c>
      <c r="I232" s="10">
        <f t="shared" si="38"/>
        <v>0.27750000000000002</v>
      </c>
      <c r="J232" s="7">
        <f t="shared" si="39"/>
        <v>81692.072499999995</v>
      </c>
      <c r="K232" s="7">
        <f t="shared" si="40"/>
        <v>86442</v>
      </c>
      <c r="L232" s="7" t="str">
        <f t="shared" si="41"/>
        <v/>
      </c>
      <c r="M232" s="7" t="str">
        <f t="shared" si="42"/>
        <v/>
      </c>
      <c r="N232" s="9" t="str">
        <f t="shared" si="43"/>
        <v/>
      </c>
      <c r="O232" s="7" t="str">
        <f t="shared" si="44"/>
        <v/>
      </c>
    </row>
    <row r="233" spans="1:15" s="1" customFormat="1">
      <c r="A233" s="7">
        <f t="shared" si="45"/>
        <v>37600</v>
      </c>
      <c r="B233" s="7">
        <f t="shared" si="32"/>
        <v>62121</v>
      </c>
      <c r="C233" s="9">
        <f t="shared" si="33"/>
        <v>0.85</v>
      </c>
      <c r="D233" s="7">
        <f t="shared" si="34"/>
        <v>21402.85</v>
      </c>
      <c r="E233" s="7">
        <f t="shared" si="46"/>
        <v>59002.85</v>
      </c>
      <c r="F233" s="7">
        <f t="shared" si="35"/>
        <v>37702.85</v>
      </c>
      <c r="G233" s="9">
        <f t="shared" si="36"/>
        <v>0.15</v>
      </c>
      <c r="H233" s="7">
        <f t="shared" si="37"/>
        <v>4805.4274999999998</v>
      </c>
      <c r="I233" s="10">
        <f t="shared" si="38"/>
        <v>0.27750000000000002</v>
      </c>
      <c r="J233" s="7">
        <f t="shared" si="39"/>
        <v>81836.572499999995</v>
      </c>
      <c r="K233" s="7">
        <f t="shared" si="40"/>
        <v>86642</v>
      </c>
      <c r="L233" s="7" t="str">
        <f t="shared" si="41"/>
        <v/>
      </c>
      <c r="M233" s="7" t="str">
        <f t="shared" si="42"/>
        <v/>
      </c>
      <c r="N233" s="9" t="str">
        <f t="shared" si="43"/>
        <v/>
      </c>
      <c r="O233" s="7" t="str">
        <f t="shared" si="44"/>
        <v/>
      </c>
    </row>
    <row r="234" spans="1:15" s="1" customFormat="1">
      <c r="A234" s="7">
        <f t="shared" si="45"/>
        <v>37800</v>
      </c>
      <c r="B234" s="7">
        <f t="shared" si="32"/>
        <v>62321</v>
      </c>
      <c r="C234" s="9">
        <f t="shared" si="33"/>
        <v>0.85</v>
      </c>
      <c r="D234" s="7">
        <f t="shared" si="34"/>
        <v>21572.85</v>
      </c>
      <c r="E234" s="7">
        <f t="shared" si="46"/>
        <v>59372.85</v>
      </c>
      <c r="F234" s="7">
        <f t="shared" si="35"/>
        <v>38072.85</v>
      </c>
      <c r="G234" s="9">
        <f t="shared" si="36"/>
        <v>0.15</v>
      </c>
      <c r="H234" s="7">
        <f t="shared" si="37"/>
        <v>4860.9274999999998</v>
      </c>
      <c r="I234" s="10">
        <f t="shared" si="38"/>
        <v>0.27750000000000002</v>
      </c>
      <c r="J234" s="7">
        <f t="shared" si="39"/>
        <v>81981.072499999995</v>
      </c>
      <c r="K234" s="7">
        <f t="shared" si="40"/>
        <v>86842</v>
      </c>
      <c r="L234" s="7" t="str">
        <f t="shared" si="41"/>
        <v/>
      </c>
      <c r="M234" s="7" t="str">
        <f t="shared" si="42"/>
        <v/>
      </c>
      <c r="N234" s="9" t="str">
        <f t="shared" si="43"/>
        <v/>
      </c>
      <c r="O234" s="7" t="str">
        <f t="shared" si="44"/>
        <v/>
      </c>
    </row>
    <row r="235" spans="1:15" s="1" customFormat="1">
      <c r="A235" s="7">
        <f t="shared" si="45"/>
        <v>38000</v>
      </c>
      <c r="B235" s="7">
        <f t="shared" si="32"/>
        <v>62521</v>
      </c>
      <c r="C235" s="9">
        <f t="shared" si="33"/>
        <v>0.85</v>
      </c>
      <c r="D235" s="7">
        <f t="shared" si="34"/>
        <v>21742.85</v>
      </c>
      <c r="E235" s="7">
        <f t="shared" si="46"/>
        <v>59742.85</v>
      </c>
      <c r="F235" s="7">
        <f t="shared" si="35"/>
        <v>38442.85</v>
      </c>
      <c r="G235" s="9">
        <f t="shared" si="36"/>
        <v>0.15</v>
      </c>
      <c r="H235" s="7">
        <f t="shared" si="37"/>
        <v>4916.4274999999998</v>
      </c>
      <c r="I235" s="10">
        <f t="shared" si="38"/>
        <v>0.27750000000000002</v>
      </c>
      <c r="J235" s="7">
        <f t="shared" si="39"/>
        <v>82125.572499999995</v>
      </c>
      <c r="K235" s="7">
        <f t="shared" si="40"/>
        <v>87042</v>
      </c>
      <c r="L235" s="7" t="str">
        <f t="shared" si="41"/>
        <v/>
      </c>
      <c r="M235" s="7" t="str">
        <f t="shared" si="42"/>
        <v/>
      </c>
      <c r="N235" s="9" t="str">
        <f t="shared" si="43"/>
        <v/>
      </c>
      <c r="O235" s="7" t="str">
        <f t="shared" si="44"/>
        <v/>
      </c>
    </row>
    <row r="236" spans="1:15" s="1" customFormat="1">
      <c r="A236" s="7">
        <f t="shared" si="45"/>
        <v>38200</v>
      </c>
      <c r="B236" s="7">
        <f t="shared" si="32"/>
        <v>62721</v>
      </c>
      <c r="C236" s="9">
        <f t="shared" si="33"/>
        <v>0.85</v>
      </c>
      <c r="D236" s="7">
        <f t="shared" si="34"/>
        <v>21912.85</v>
      </c>
      <c r="E236" s="7">
        <f t="shared" si="46"/>
        <v>60112.85</v>
      </c>
      <c r="F236" s="7">
        <f t="shared" si="35"/>
        <v>38812.85</v>
      </c>
      <c r="G236" s="9">
        <f t="shared" si="36"/>
        <v>0.15</v>
      </c>
      <c r="H236" s="7">
        <f t="shared" si="37"/>
        <v>4971.9274999999998</v>
      </c>
      <c r="I236" s="10">
        <f t="shared" si="38"/>
        <v>0.27750000000000002</v>
      </c>
      <c r="J236" s="7">
        <f t="shared" si="39"/>
        <v>82270.072499999995</v>
      </c>
      <c r="K236" s="7">
        <f t="shared" si="40"/>
        <v>87242</v>
      </c>
      <c r="L236" s="7" t="str">
        <f t="shared" si="41"/>
        <v/>
      </c>
      <c r="M236" s="7" t="str">
        <f t="shared" si="42"/>
        <v/>
      </c>
      <c r="N236" s="9" t="str">
        <f t="shared" si="43"/>
        <v/>
      </c>
      <c r="O236" s="7" t="str">
        <f t="shared" si="44"/>
        <v/>
      </c>
    </row>
    <row r="237" spans="1:15" s="1" customFormat="1">
      <c r="A237" s="7">
        <f t="shared" si="45"/>
        <v>38400</v>
      </c>
      <c r="B237" s="7">
        <f t="shared" ref="B237:B300" si="47">B$38/2+A237</f>
        <v>62921</v>
      </c>
      <c r="C237" s="9">
        <f t="shared" ref="C237:C300" si="48">IF(B237&lt;C$38,0,IF(B237&lt;C$39,50%,85%))</f>
        <v>0.85</v>
      </c>
      <c r="D237" s="7">
        <f t="shared" ref="D237:D300" si="49">IF((B237-C$39)*0.85+6000&lt;D$40,IF(C237=0,0,IF(C237=0.5,(B237-C$38)*0.5,(B237-C$39)*0.85+6000)),D$40)</f>
        <v>22082.85</v>
      </c>
      <c r="E237" s="7">
        <f t="shared" si="46"/>
        <v>60482.85</v>
      </c>
      <c r="F237" s="7">
        <f t="shared" ref="F237:F300" si="50">IF(E237&gt;G$40,E237-G$40,0)</f>
        <v>39182.85</v>
      </c>
      <c r="G237" s="9">
        <f t="shared" ref="G237:G300" si="51">IF(F237=0,0,IF(F237&lt;H$38,0.1,IF(F237&lt;H$39,0.15,0.25)))</f>
        <v>0.15</v>
      </c>
      <c r="H237" s="7">
        <f t="shared" ref="H237:H300" si="52">IF(G237&lt;0.15,F237*0.1,IF(G237=0.15,(F237-H$38)*0.15+I$38,(F237-H$39)*0.25+I$39))</f>
        <v>5027.4274999999998</v>
      </c>
      <c r="I237" s="10">
        <f t="shared" ref="I237:I300" si="53">IF(D237=D$40,0.25,G237*(1+C237))</f>
        <v>0.27750000000000002</v>
      </c>
      <c r="J237" s="7">
        <f t="shared" ref="J237:J300" si="54">B$38+A237-H237</f>
        <v>82414.572499999995</v>
      </c>
      <c r="K237" s="7">
        <f t="shared" ref="K237:K300" si="55">B$38+A237</f>
        <v>87442</v>
      </c>
      <c r="L237" s="7" t="str">
        <f t="shared" ref="L237:L300" si="56">IF(AND(I237=0.4625,I236&lt;&gt;0.4625),K237,"")</f>
        <v/>
      </c>
      <c r="M237" s="7" t="str">
        <f t="shared" ref="M237:M300" si="57">IF(AND(I237=0.4625,I238&lt;&gt;0.4625),K237,"")</f>
        <v/>
      </c>
      <c r="N237" s="9" t="str">
        <f t="shared" ref="N237:N300" si="58">IF(AND(K237-N$44&gt;=-200,K237-N$44&lt;=200),5%,"")</f>
        <v/>
      </c>
      <c r="O237" s="7" t="str">
        <f t="shared" ref="O237:O300" si="59">IF(N237=0.05,H237,"")</f>
        <v/>
      </c>
    </row>
    <row r="238" spans="1:15" s="1" customFormat="1">
      <c r="A238" s="7">
        <f t="shared" si="45"/>
        <v>38600</v>
      </c>
      <c r="B238" s="7">
        <f t="shared" si="47"/>
        <v>63121</v>
      </c>
      <c r="C238" s="9">
        <f t="shared" si="48"/>
        <v>0.85</v>
      </c>
      <c r="D238" s="7">
        <f t="shared" si="49"/>
        <v>22252.85</v>
      </c>
      <c r="E238" s="7">
        <f t="shared" si="46"/>
        <v>60852.85</v>
      </c>
      <c r="F238" s="7">
        <f t="shared" si="50"/>
        <v>39552.85</v>
      </c>
      <c r="G238" s="9">
        <f t="shared" si="51"/>
        <v>0.15</v>
      </c>
      <c r="H238" s="7">
        <f t="shared" si="52"/>
        <v>5082.9274999999998</v>
      </c>
      <c r="I238" s="10">
        <f t="shared" si="53"/>
        <v>0.27750000000000002</v>
      </c>
      <c r="J238" s="7">
        <f t="shared" si="54"/>
        <v>82559.072499999995</v>
      </c>
      <c r="K238" s="7">
        <f t="shared" si="55"/>
        <v>87642</v>
      </c>
      <c r="L238" s="7" t="str">
        <f t="shared" si="56"/>
        <v/>
      </c>
      <c r="M238" s="7" t="str">
        <f t="shared" si="57"/>
        <v/>
      </c>
      <c r="N238" s="9" t="str">
        <f t="shared" si="58"/>
        <v/>
      </c>
      <c r="O238" s="7" t="str">
        <f t="shared" si="59"/>
        <v/>
      </c>
    </row>
    <row r="239" spans="1:15" s="1" customFormat="1">
      <c r="A239" s="7">
        <f t="shared" si="45"/>
        <v>38800</v>
      </c>
      <c r="B239" s="7">
        <f t="shared" si="47"/>
        <v>63321</v>
      </c>
      <c r="C239" s="9">
        <f t="shared" si="48"/>
        <v>0.85</v>
      </c>
      <c r="D239" s="7">
        <f t="shared" si="49"/>
        <v>22422.85</v>
      </c>
      <c r="E239" s="7">
        <f t="shared" si="46"/>
        <v>61222.85</v>
      </c>
      <c r="F239" s="7">
        <f t="shared" si="50"/>
        <v>39922.85</v>
      </c>
      <c r="G239" s="9">
        <f t="shared" si="51"/>
        <v>0.15</v>
      </c>
      <c r="H239" s="7">
        <f t="shared" si="52"/>
        <v>5138.4274999999998</v>
      </c>
      <c r="I239" s="10">
        <f t="shared" si="53"/>
        <v>0.27750000000000002</v>
      </c>
      <c r="J239" s="7">
        <f t="shared" si="54"/>
        <v>82703.572499999995</v>
      </c>
      <c r="K239" s="7">
        <f t="shared" si="55"/>
        <v>87842</v>
      </c>
      <c r="L239" s="7" t="str">
        <f t="shared" si="56"/>
        <v/>
      </c>
      <c r="M239" s="7" t="str">
        <f t="shared" si="57"/>
        <v/>
      </c>
      <c r="N239" s="9" t="str">
        <f t="shared" si="58"/>
        <v/>
      </c>
      <c r="O239" s="7" t="str">
        <f t="shared" si="59"/>
        <v/>
      </c>
    </row>
    <row r="240" spans="1:15" s="1" customFormat="1">
      <c r="A240" s="7">
        <f t="shared" si="45"/>
        <v>39000</v>
      </c>
      <c r="B240" s="7">
        <f t="shared" si="47"/>
        <v>63521</v>
      </c>
      <c r="C240" s="9">
        <f t="shared" si="48"/>
        <v>0.85</v>
      </c>
      <c r="D240" s="7">
        <f t="shared" si="49"/>
        <v>22592.85</v>
      </c>
      <c r="E240" s="7">
        <f t="shared" si="46"/>
        <v>61592.85</v>
      </c>
      <c r="F240" s="7">
        <f t="shared" si="50"/>
        <v>40292.85</v>
      </c>
      <c r="G240" s="9">
        <f t="shared" si="51"/>
        <v>0.15</v>
      </c>
      <c r="H240" s="7">
        <f t="shared" si="52"/>
        <v>5193.9274999999998</v>
      </c>
      <c r="I240" s="10">
        <f t="shared" si="53"/>
        <v>0.27750000000000002</v>
      </c>
      <c r="J240" s="7">
        <f t="shared" si="54"/>
        <v>82848.072499999995</v>
      </c>
      <c r="K240" s="7">
        <f t="shared" si="55"/>
        <v>88042</v>
      </c>
      <c r="L240" s="7" t="str">
        <f t="shared" si="56"/>
        <v/>
      </c>
      <c r="M240" s="7" t="str">
        <f t="shared" si="57"/>
        <v/>
      </c>
      <c r="N240" s="9" t="str">
        <f t="shared" si="58"/>
        <v/>
      </c>
      <c r="O240" s="7" t="str">
        <f t="shared" si="59"/>
        <v/>
      </c>
    </row>
    <row r="241" spans="1:15" s="1" customFormat="1">
      <c r="A241" s="7">
        <f t="shared" si="45"/>
        <v>39200</v>
      </c>
      <c r="B241" s="7">
        <f t="shared" si="47"/>
        <v>63721</v>
      </c>
      <c r="C241" s="9">
        <f t="shared" si="48"/>
        <v>0.85</v>
      </c>
      <c r="D241" s="7">
        <f t="shared" si="49"/>
        <v>22762.85</v>
      </c>
      <c r="E241" s="7">
        <f t="shared" si="46"/>
        <v>61962.85</v>
      </c>
      <c r="F241" s="7">
        <f t="shared" si="50"/>
        <v>40662.85</v>
      </c>
      <c r="G241" s="9">
        <f t="shared" si="51"/>
        <v>0.15</v>
      </c>
      <c r="H241" s="7">
        <f t="shared" si="52"/>
        <v>5249.4274999999998</v>
      </c>
      <c r="I241" s="10">
        <f t="shared" si="53"/>
        <v>0.27750000000000002</v>
      </c>
      <c r="J241" s="7">
        <f t="shared" si="54"/>
        <v>82992.572499999995</v>
      </c>
      <c r="K241" s="7">
        <f t="shared" si="55"/>
        <v>88242</v>
      </c>
      <c r="L241" s="7" t="str">
        <f t="shared" si="56"/>
        <v/>
      </c>
      <c r="M241" s="7" t="str">
        <f t="shared" si="57"/>
        <v/>
      </c>
      <c r="N241" s="9" t="str">
        <f t="shared" si="58"/>
        <v/>
      </c>
      <c r="O241" s="7" t="str">
        <f t="shared" si="59"/>
        <v/>
      </c>
    </row>
    <row r="242" spans="1:15" s="1" customFormat="1">
      <c r="A242" s="7">
        <f t="shared" si="45"/>
        <v>39400</v>
      </c>
      <c r="B242" s="7">
        <f t="shared" si="47"/>
        <v>63921</v>
      </c>
      <c r="C242" s="9">
        <f t="shared" si="48"/>
        <v>0.85</v>
      </c>
      <c r="D242" s="7">
        <f t="shared" si="49"/>
        <v>22932.85</v>
      </c>
      <c r="E242" s="7">
        <f t="shared" si="46"/>
        <v>62332.85</v>
      </c>
      <c r="F242" s="7">
        <f t="shared" si="50"/>
        <v>41032.85</v>
      </c>
      <c r="G242" s="9">
        <f t="shared" si="51"/>
        <v>0.15</v>
      </c>
      <c r="H242" s="7">
        <f t="shared" si="52"/>
        <v>5304.9274999999998</v>
      </c>
      <c r="I242" s="10">
        <f t="shared" si="53"/>
        <v>0.27750000000000002</v>
      </c>
      <c r="J242" s="7">
        <f t="shared" si="54"/>
        <v>83137.072499999995</v>
      </c>
      <c r="K242" s="7">
        <f t="shared" si="55"/>
        <v>88442</v>
      </c>
      <c r="L242" s="7" t="str">
        <f t="shared" si="56"/>
        <v/>
      </c>
      <c r="M242" s="7" t="str">
        <f t="shared" si="57"/>
        <v/>
      </c>
      <c r="N242" s="9" t="str">
        <f t="shared" si="58"/>
        <v/>
      </c>
      <c r="O242" s="7" t="str">
        <f t="shared" si="59"/>
        <v/>
      </c>
    </row>
    <row r="243" spans="1:15" s="1" customFormat="1">
      <c r="A243" s="7">
        <f t="shared" si="45"/>
        <v>39600</v>
      </c>
      <c r="B243" s="7">
        <f t="shared" si="47"/>
        <v>64121</v>
      </c>
      <c r="C243" s="9">
        <f t="shared" si="48"/>
        <v>0.85</v>
      </c>
      <c r="D243" s="7">
        <f t="shared" si="49"/>
        <v>23102.85</v>
      </c>
      <c r="E243" s="7">
        <f t="shared" si="46"/>
        <v>62702.85</v>
      </c>
      <c r="F243" s="7">
        <f t="shared" si="50"/>
        <v>41402.85</v>
      </c>
      <c r="G243" s="9">
        <f t="shared" si="51"/>
        <v>0.15</v>
      </c>
      <c r="H243" s="7">
        <f t="shared" si="52"/>
        <v>5360.4274999999998</v>
      </c>
      <c r="I243" s="10">
        <f t="shared" si="53"/>
        <v>0.27750000000000002</v>
      </c>
      <c r="J243" s="7">
        <f t="shared" si="54"/>
        <v>83281.572499999995</v>
      </c>
      <c r="K243" s="7">
        <f t="shared" si="55"/>
        <v>88642</v>
      </c>
      <c r="L243" s="7" t="str">
        <f t="shared" si="56"/>
        <v/>
      </c>
      <c r="M243" s="7" t="str">
        <f t="shared" si="57"/>
        <v/>
      </c>
      <c r="N243" s="9" t="str">
        <f t="shared" si="58"/>
        <v/>
      </c>
      <c r="O243" s="7" t="str">
        <f t="shared" si="59"/>
        <v/>
      </c>
    </row>
    <row r="244" spans="1:15" s="1" customFormat="1">
      <c r="A244" s="7">
        <f t="shared" si="45"/>
        <v>39800</v>
      </c>
      <c r="B244" s="7">
        <f t="shared" si="47"/>
        <v>64321</v>
      </c>
      <c r="C244" s="9">
        <f t="shared" si="48"/>
        <v>0.85</v>
      </c>
      <c r="D244" s="7">
        <f t="shared" si="49"/>
        <v>23272.85</v>
      </c>
      <c r="E244" s="7">
        <f t="shared" si="46"/>
        <v>63072.85</v>
      </c>
      <c r="F244" s="7">
        <f t="shared" si="50"/>
        <v>41772.85</v>
      </c>
      <c r="G244" s="9">
        <f t="shared" si="51"/>
        <v>0.15</v>
      </c>
      <c r="H244" s="7">
        <f t="shared" si="52"/>
        <v>5415.9274999999998</v>
      </c>
      <c r="I244" s="10">
        <f t="shared" si="53"/>
        <v>0.27750000000000002</v>
      </c>
      <c r="J244" s="7">
        <f t="shared" si="54"/>
        <v>83426.072499999995</v>
      </c>
      <c r="K244" s="7">
        <f t="shared" si="55"/>
        <v>88842</v>
      </c>
      <c r="L244" s="7" t="str">
        <f t="shared" si="56"/>
        <v/>
      </c>
      <c r="M244" s="7" t="str">
        <f t="shared" si="57"/>
        <v/>
      </c>
      <c r="N244" s="9" t="str">
        <f t="shared" si="58"/>
        <v/>
      </c>
      <c r="O244" s="7" t="str">
        <f t="shared" si="59"/>
        <v/>
      </c>
    </row>
    <row r="245" spans="1:15" s="1" customFormat="1">
      <c r="A245" s="7">
        <f t="shared" si="45"/>
        <v>40000</v>
      </c>
      <c r="B245" s="7">
        <f t="shared" si="47"/>
        <v>64521</v>
      </c>
      <c r="C245" s="9">
        <f t="shared" si="48"/>
        <v>0.85</v>
      </c>
      <c r="D245" s="7">
        <f t="shared" si="49"/>
        <v>23442.85</v>
      </c>
      <c r="E245" s="7">
        <f t="shared" si="46"/>
        <v>63442.85</v>
      </c>
      <c r="F245" s="7">
        <f t="shared" si="50"/>
        <v>42142.85</v>
      </c>
      <c r="G245" s="9">
        <f t="shared" si="51"/>
        <v>0.15</v>
      </c>
      <c r="H245" s="7">
        <f t="shared" si="52"/>
        <v>5471.4274999999998</v>
      </c>
      <c r="I245" s="10">
        <f t="shared" si="53"/>
        <v>0.27750000000000002</v>
      </c>
      <c r="J245" s="7">
        <f t="shared" si="54"/>
        <v>83570.572499999995</v>
      </c>
      <c r="K245" s="7">
        <f t="shared" si="55"/>
        <v>89042</v>
      </c>
      <c r="L245" s="7" t="str">
        <f t="shared" si="56"/>
        <v/>
      </c>
      <c r="M245" s="7" t="str">
        <f t="shared" si="57"/>
        <v/>
      </c>
      <c r="N245" s="9" t="str">
        <f t="shared" si="58"/>
        <v/>
      </c>
      <c r="O245" s="7" t="str">
        <f t="shared" si="59"/>
        <v/>
      </c>
    </row>
    <row r="246" spans="1:15" s="1" customFormat="1">
      <c r="A246" s="7">
        <f t="shared" si="45"/>
        <v>40200</v>
      </c>
      <c r="B246" s="7">
        <f t="shared" si="47"/>
        <v>64721</v>
      </c>
      <c r="C246" s="9">
        <f t="shared" si="48"/>
        <v>0.85</v>
      </c>
      <c r="D246" s="7">
        <f t="shared" si="49"/>
        <v>23612.85</v>
      </c>
      <c r="E246" s="7">
        <f t="shared" si="46"/>
        <v>63812.85</v>
      </c>
      <c r="F246" s="7">
        <f t="shared" si="50"/>
        <v>42512.85</v>
      </c>
      <c r="G246" s="9">
        <f t="shared" si="51"/>
        <v>0.15</v>
      </c>
      <c r="H246" s="7">
        <f t="shared" si="52"/>
        <v>5526.9274999999998</v>
      </c>
      <c r="I246" s="10">
        <f t="shared" si="53"/>
        <v>0.27750000000000002</v>
      </c>
      <c r="J246" s="7">
        <f t="shared" si="54"/>
        <v>83715.072499999995</v>
      </c>
      <c r="K246" s="7">
        <f t="shared" si="55"/>
        <v>89242</v>
      </c>
      <c r="L246" s="7" t="str">
        <f t="shared" si="56"/>
        <v/>
      </c>
      <c r="M246" s="7" t="str">
        <f t="shared" si="57"/>
        <v/>
      </c>
      <c r="N246" s="9" t="str">
        <f t="shared" si="58"/>
        <v/>
      </c>
      <c r="O246" s="7" t="str">
        <f t="shared" si="59"/>
        <v/>
      </c>
    </row>
    <row r="247" spans="1:15" s="1" customFormat="1">
      <c r="A247" s="7">
        <f t="shared" ref="A247:A310" si="60">A246+200</f>
        <v>40400</v>
      </c>
      <c r="B247" s="7">
        <f t="shared" si="47"/>
        <v>64921</v>
      </c>
      <c r="C247" s="9">
        <f t="shared" si="48"/>
        <v>0.85</v>
      </c>
      <c r="D247" s="7">
        <f t="shared" si="49"/>
        <v>23782.85</v>
      </c>
      <c r="E247" s="7">
        <f t="shared" ref="E247:E310" si="61">A247+D247</f>
        <v>64182.85</v>
      </c>
      <c r="F247" s="7">
        <f t="shared" si="50"/>
        <v>42882.85</v>
      </c>
      <c r="G247" s="9">
        <f t="shared" si="51"/>
        <v>0.15</v>
      </c>
      <c r="H247" s="7">
        <f t="shared" si="52"/>
        <v>5582.4274999999998</v>
      </c>
      <c r="I247" s="10">
        <f t="shared" si="53"/>
        <v>0.27750000000000002</v>
      </c>
      <c r="J247" s="7">
        <f t="shared" si="54"/>
        <v>83859.572499999995</v>
      </c>
      <c r="K247" s="7">
        <f t="shared" si="55"/>
        <v>89442</v>
      </c>
      <c r="L247" s="7" t="str">
        <f t="shared" si="56"/>
        <v/>
      </c>
      <c r="M247" s="7" t="str">
        <f t="shared" si="57"/>
        <v/>
      </c>
      <c r="N247" s="9" t="str">
        <f t="shared" si="58"/>
        <v/>
      </c>
      <c r="O247" s="7" t="str">
        <f t="shared" si="59"/>
        <v/>
      </c>
    </row>
    <row r="248" spans="1:15" s="1" customFormat="1">
      <c r="A248" s="7">
        <f t="shared" si="60"/>
        <v>40600</v>
      </c>
      <c r="B248" s="7">
        <f t="shared" si="47"/>
        <v>65121</v>
      </c>
      <c r="C248" s="9">
        <f t="shared" si="48"/>
        <v>0.85</v>
      </c>
      <c r="D248" s="7">
        <f t="shared" si="49"/>
        <v>23952.85</v>
      </c>
      <c r="E248" s="7">
        <f t="shared" si="61"/>
        <v>64552.85</v>
      </c>
      <c r="F248" s="7">
        <f t="shared" si="50"/>
        <v>43252.85</v>
      </c>
      <c r="G248" s="9">
        <f t="shared" si="51"/>
        <v>0.15</v>
      </c>
      <c r="H248" s="7">
        <f t="shared" si="52"/>
        <v>5637.9274999999998</v>
      </c>
      <c r="I248" s="10">
        <f t="shared" si="53"/>
        <v>0.27750000000000002</v>
      </c>
      <c r="J248" s="7">
        <f t="shared" si="54"/>
        <v>84004.072499999995</v>
      </c>
      <c r="K248" s="7">
        <f t="shared" si="55"/>
        <v>89642</v>
      </c>
      <c r="L248" s="7" t="str">
        <f t="shared" si="56"/>
        <v/>
      </c>
      <c r="M248" s="7" t="str">
        <f t="shared" si="57"/>
        <v/>
      </c>
      <c r="N248" s="9" t="str">
        <f t="shared" si="58"/>
        <v/>
      </c>
      <c r="O248" s="7" t="str">
        <f t="shared" si="59"/>
        <v/>
      </c>
    </row>
    <row r="249" spans="1:15" s="1" customFormat="1">
      <c r="A249" s="7">
        <f t="shared" si="60"/>
        <v>40800</v>
      </c>
      <c r="B249" s="7">
        <f t="shared" si="47"/>
        <v>65321</v>
      </c>
      <c r="C249" s="9">
        <f t="shared" si="48"/>
        <v>0.85</v>
      </c>
      <c r="D249" s="7">
        <f t="shared" si="49"/>
        <v>24122.85</v>
      </c>
      <c r="E249" s="7">
        <f t="shared" si="61"/>
        <v>64922.85</v>
      </c>
      <c r="F249" s="7">
        <f t="shared" si="50"/>
        <v>43622.85</v>
      </c>
      <c r="G249" s="9">
        <f t="shared" si="51"/>
        <v>0.15</v>
      </c>
      <c r="H249" s="7">
        <f t="shared" si="52"/>
        <v>5693.4274999999998</v>
      </c>
      <c r="I249" s="10">
        <f t="shared" si="53"/>
        <v>0.27750000000000002</v>
      </c>
      <c r="J249" s="7">
        <f t="shared" si="54"/>
        <v>84148.572499999995</v>
      </c>
      <c r="K249" s="7">
        <f t="shared" si="55"/>
        <v>89842</v>
      </c>
      <c r="L249" s="7" t="str">
        <f t="shared" si="56"/>
        <v/>
      </c>
      <c r="M249" s="7" t="str">
        <f t="shared" si="57"/>
        <v/>
      </c>
      <c r="N249" s="9" t="str">
        <f t="shared" si="58"/>
        <v/>
      </c>
      <c r="O249" s="7" t="str">
        <f t="shared" si="59"/>
        <v/>
      </c>
    </row>
    <row r="250" spans="1:15" s="1" customFormat="1">
      <c r="A250" s="7">
        <f t="shared" si="60"/>
        <v>41000</v>
      </c>
      <c r="B250" s="7">
        <f t="shared" si="47"/>
        <v>65521</v>
      </c>
      <c r="C250" s="9">
        <f t="shared" si="48"/>
        <v>0.85</v>
      </c>
      <c r="D250" s="7">
        <f t="shared" si="49"/>
        <v>24292.85</v>
      </c>
      <c r="E250" s="7">
        <f t="shared" si="61"/>
        <v>65292.85</v>
      </c>
      <c r="F250" s="7">
        <f t="shared" si="50"/>
        <v>43992.85</v>
      </c>
      <c r="G250" s="9">
        <f t="shared" si="51"/>
        <v>0.15</v>
      </c>
      <c r="H250" s="7">
        <f t="shared" si="52"/>
        <v>5748.9274999999998</v>
      </c>
      <c r="I250" s="10">
        <f t="shared" si="53"/>
        <v>0.27750000000000002</v>
      </c>
      <c r="J250" s="7">
        <f t="shared" si="54"/>
        <v>84293.072499999995</v>
      </c>
      <c r="K250" s="7">
        <f t="shared" si="55"/>
        <v>90042</v>
      </c>
      <c r="L250" s="7" t="str">
        <f t="shared" si="56"/>
        <v/>
      </c>
      <c r="M250" s="7" t="str">
        <f t="shared" si="57"/>
        <v/>
      </c>
      <c r="N250" s="9" t="str">
        <f t="shared" si="58"/>
        <v/>
      </c>
      <c r="O250" s="7" t="str">
        <f t="shared" si="59"/>
        <v/>
      </c>
    </row>
    <row r="251" spans="1:15" s="1" customFormat="1">
      <c r="A251" s="7">
        <f t="shared" si="60"/>
        <v>41200</v>
      </c>
      <c r="B251" s="7">
        <f t="shared" si="47"/>
        <v>65721</v>
      </c>
      <c r="C251" s="9">
        <f t="shared" si="48"/>
        <v>0.85</v>
      </c>
      <c r="D251" s="7">
        <f t="shared" si="49"/>
        <v>24462.85</v>
      </c>
      <c r="E251" s="7">
        <f t="shared" si="61"/>
        <v>65662.850000000006</v>
      </c>
      <c r="F251" s="7">
        <f t="shared" si="50"/>
        <v>44362.850000000006</v>
      </c>
      <c r="G251" s="9">
        <f t="shared" si="51"/>
        <v>0.15</v>
      </c>
      <c r="H251" s="7">
        <f t="shared" si="52"/>
        <v>5804.4275000000007</v>
      </c>
      <c r="I251" s="10">
        <f t="shared" si="53"/>
        <v>0.27750000000000002</v>
      </c>
      <c r="J251" s="7">
        <f t="shared" si="54"/>
        <v>84437.572499999995</v>
      </c>
      <c r="K251" s="7">
        <f t="shared" si="55"/>
        <v>90242</v>
      </c>
      <c r="L251" s="7" t="str">
        <f t="shared" si="56"/>
        <v/>
      </c>
      <c r="M251" s="7" t="str">
        <f t="shared" si="57"/>
        <v/>
      </c>
      <c r="N251" s="9" t="str">
        <f t="shared" si="58"/>
        <v/>
      </c>
      <c r="O251" s="7" t="str">
        <f t="shared" si="59"/>
        <v/>
      </c>
    </row>
    <row r="252" spans="1:15" s="1" customFormat="1">
      <c r="A252" s="7">
        <f t="shared" si="60"/>
        <v>41400</v>
      </c>
      <c r="B252" s="7">
        <f t="shared" si="47"/>
        <v>65921</v>
      </c>
      <c r="C252" s="9">
        <f t="shared" si="48"/>
        <v>0.85</v>
      </c>
      <c r="D252" s="7">
        <f t="shared" si="49"/>
        <v>24632.85</v>
      </c>
      <c r="E252" s="7">
        <f t="shared" si="61"/>
        <v>66032.850000000006</v>
      </c>
      <c r="F252" s="7">
        <f t="shared" si="50"/>
        <v>44732.850000000006</v>
      </c>
      <c r="G252" s="9">
        <f t="shared" si="51"/>
        <v>0.15</v>
      </c>
      <c r="H252" s="7">
        <f t="shared" si="52"/>
        <v>5859.9275000000007</v>
      </c>
      <c r="I252" s="10">
        <f t="shared" si="53"/>
        <v>0.27750000000000002</v>
      </c>
      <c r="J252" s="7">
        <f t="shared" si="54"/>
        <v>84582.072499999995</v>
      </c>
      <c r="K252" s="7">
        <f t="shared" si="55"/>
        <v>90442</v>
      </c>
      <c r="L252" s="7" t="str">
        <f t="shared" si="56"/>
        <v/>
      </c>
      <c r="M252" s="7" t="str">
        <f t="shared" si="57"/>
        <v/>
      </c>
      <c r="N252" s="9" t="str">
        <f t="shared" si="58"/>
        <v/>
      </c>
      <c r="O252" s="7" t="str">
        <f t="shared" si="59"/>
        <v/>
      </c>
    </row>
    <row r="253" spans="1:15" s="1" customFormat="1">
      <c r="A253" s="7">
        <f t="shared" si="60"/>
        <v>41600</v>
      </c>
      <c r="B253" s="7">
        <f t="shared" si="47"/>
        <v>66121</v>
      </c>
      <c r="C253" s="9">
        <f t="shared" si="48"/>
        <v>0.85</v>
      </c>
      <c r="D253" s="7">
        <f t="shared" si="49"/>
        <v>24802.85</v>
      </c>
      <c r="E253" s="7">
        <f t="shared" si="61"/>
        <v>66402.850000000006</v>
      </c>
      <c r="F253" s="7">
        <f t="shared" si="50"/>
        <v>45102.850000000006</v>
      </c>
      <c r="G253" s="9">
        <f t="shared" si="51"/>
        <v>0.15</v>
      </c>
      <c r="H253" s="7">
        <f t="shared" si="52"/>
        <v>5915.4275000000007</v>
      </c>
      <c r="I253" s="10">
        <f t="shared" si="53"/>
        <v>0.27750000000000002</v>
      </c>
      <c r="J253" s="7">
        <f t="shared" si="54"/>
        <v>84726.572499999995</v>
      </c>
      <c r="K253" s="7">
        <f t="shared" si="55"/>
        <v>90642</v>
      </c>
      <c r="L253" s="7" t="str">
        <f t="shared" si="56"/>
        <v/>
      </c>
      <c r="M253" s="7" t="str">
        <f t="shared" si="57"/>
        <v/>
      </c>
      <c r="N253" s="9" t="str">
        <f t="shared" si="58"/>
        <v/>
      </c>
      <c r="O253" s="7" t="str">
        <f t="shared" si="59"/>
        <v/>
      </c>
    </row>
    <row r="254" spans="1:15" s="1" customFormat="1">
      <c r="A254" s="7">
        <f t="shared" si="60"/>
        <v>41800</v>
      </c>
      <c r="B254" s="7">
        <f t="shared" si="47"/>
        <v>66321</v>
      </c>
      <c r="C254" s="9">
        <f t="shared" si="48"/>
        <v>0.85</v>
      </c>
      <c r="D254" s="7">
        <f t="shared" si="49"/>
        <v>24972.85</v>
      </c>
      <c r="E254" s="7">
        <f t="shared" si="61"/>
        <v>66772.850000000006</v>
      </c>
      <c r="F254" s="7">
        <f t="shared" si="50"/>
        <v>45472.850000000006</v>
      </c>
      <c r="G254" s="9">
        <f t="shared" si="51"/>
        <v>0.15</v>
      </c>
      <c r="H254" s="7">
        <f t="shared" si="52"/>
        <v>5970.9275000000007</v>
      </c>
      <c r="I254" s="10">
        <f t="shared" si="53"/>
        <v>0.27750000000000002</v>
      </c>
      <c r="J254" s="7">
        <f t="shared" si="54"/>
        <v>84871.072499999995</v>
      </c>
      <c r="K254" s="7">
        <f t="shared" si="55"/>
        <v>90842</v>
      </c>
      <c r="L254" s="7" t="str">
        <f t="shared" si="56"/>
        <v/>
      </c>
      <c r="M254" s="7" t="str">
        <f t="shared" si="57"/>
        <v/>
      </c>
      <c r="N254" s="9" t="str">
        <f t="shared" si="58"/>
        <v/>
      </c>
      <c r="O254" s="7" t="str">
        <f t="shared" si="59"/>
        <v/>
      </c>
    </row>
    <row r="255" spans="1:15" s="1" customFormat="1">
      <c r="A255" s="7">
        <f t="shared" si="60"/>
        <v>42000</v>
      </c>
      <c r="B255" s="7">
        <f t="shared" si="47"/>
        <v>66521</v>
      </c>
      <c r="C255" s="9">
        <f t="shared" si="48"/>
        <v>0.85</v>
      </c>
      <c r="D255" s="7">
        <f t="shared" si="49"/>
        <v>25142.85</v>
      </c>
      <c r="E255" s="7">
        <f t="shared" si="61"/>
        <v>67142.850000000006</v>
      </c>
      <c r="F255" s="7">
        <f t="shared" si="50"/>
        <v>45842.850000000006</v>
      </c>
      <c r="G255" s="9">
        <f t="shared" si="51"/>
        <v>0.15</v>
      </c>
      <c r="H255" s="7">
        <f t="shared" si="52"/>
        <v>6026.4275000000007</v>
      </c>
      <c r="I255" s="10">
        <f t="shared" si="53"/>
        <v>0.27750000000000002</v>
      </c>
      <c r="J255" s="7">
        <f t="shared" si="54"/>
        <v>85015.572499999995</v>
      </c>
      <c r="K255" s="7">
        <f t="shared" si="55"/>
        <v>91042</v>
      </c>
      <c r="L255" s="7" t="str">
        <f t="shared" si="56"/>
        <v/>
      </c>
      <c r="M255" s="7" t="str">
        <f t="shared" si="57"/>
        <v/>
      </c>
      <c r="N255" s="9" t="str">
        <f t="shared" si="58"/>
        <v/>
      </c>
      <c r="O255" s="7" t="str">
        <f t="shared" si="59"/>
        <v/>
      </c>
    </row>
    <row r="256" spans="1:15" s="1" customFormat="1">
      <c r="A256" s="7">
        <f t="shared" si="60"/>
        <v>42200</v>
      </c>
      <c r="B256" s="7">
        <f t="shared" si="47"/>
        <v>66721</v>
      </c>
      <c r="C256" s="9">
        <f t="shared" si="48"/>
        <v>0.85</v>
      </c>
      <c r="D256" s="7">
        <f t="shared" si="49"/>
        <v>25312.85</v>
      </c>
      <c r="E256" s="7">
        <f t="shared" si="61"/>
        <v>67512.850000000006</v>
      </c>
      <c r="F256" s="7">
        <f t="shared" si="50"/>
        <v>46212.850000000006</v>
      </c>
      <c r="G256" s="9">
        <f t="shared" si="51"/>
        <v>0.15</v>
      </c>
      <c r="H256" s="7">
        <f t="shared" si="52"/>
        <v>6081.9275000000007</v>
      </c>
      <c r="I256" s="10">
        <f t="shared" si="53"/>
        <v>0.27750000000000002</v>
      </c>
      <c r="J256" s="7">
        <f t="shared" si="54"/>
        <v>85160.072499999995</v>
      </c>
      <c r="K256" s="7">
        <f t="shared" si="55"/>
        <v>91242</v>
      </c>
      <c r="L256" s="7" t="str">
        <f t="shared" si="56"/>
        <v/>
      </c>
      <c r="M256" s="7" t="str">
        <f t="shared" si="57"/>
        <v/>
      </c>
      <c r="N256" s="9" t="str">
        <f t="shared" si="58"/>
        <v/>
      </c>
      <c r="O256" s="7" t="str">
        <f t="shared" si="59"/>
        <v/>
      </c>
    </row>
    <row r="257" spans="1:15" s="1" customFormat="1">
      <c r="A257" s="7">
        <f t="shared" si="60"/>
        <v>42400</v>
      </c>
      <c r="B257" s="7">
        <f t="shared" si="47"/>
        <v>66921</v>
      </c>
      <c r="C257" s="9">
        <f t="shared" si="48"/>
        <v>0.85</v>
      </c>
      <c r="D257" s="7">
        <f t="shared" si="49"/>
        <v>25482.85</v>
      </c>
      <c r="E257" s="7">
        <f t="shared" si="61"/>
        <v>67882.850000000006</v>
      </c>
      <c r="F257" s="7">
        <f t="shared" si="50"/>
        <v>46582.850000000006</v>
      </c>
      <c r="G257" s="9">
        <f t="shared" si="51"/>
        <v>0.15</v>
      </c>
      <c r="H257" s="7">
        <f t="shared" si="52"/>
        <v>6137.4275000000007</v>
      </c>
      <c r="I257" s="10">
        <f t="shared" si="53"/>
        <v>0.27750000000000002</v>
      </c>
      <c r="J257" s="7">
        <f t="shared" si="54"/>
        <v>85304.572499999995</v>
      </c>
      <c r="K257" s="7">
        <f t="shared" si="55"/>
        <v>91442</v>
      </c>
      <c r="L257" s="7" t="str">
        <f t="shared" si="56"/>
        <v/>
      </c>
      <c r="M257" s="7" t="str">
        <f t="shared" si="57"/>
        <v/>
      </c>
      <c r="N257" s="9" t="str">
        <f t="shared" si="58"/>
        <v/>
      </c>
      <c r="O257" s="7" t="str">
        <f t="shared" si="59"/>
        <v/>
      </c>
    </row>
    <row r="258" spans="1:15" s="1" customFormat="1">
      <c r="A258" s="7">
        <f t="shared" si="60"/>
        <v>42600</v>
      </c>
      <c r="B258" s="7">
        <f t="shared" si="47"/>
        <v>67121</v>
      </c>
      <c r="C258" s="9">
        <f t="shared" si="48"/>
        <v>0.85</v>
      </c>
      <c r="D258" s="7">
        <f t="shared" si="49"/>
        <v>25652.85</v>
      </c>
      <c r="E258" s="7">
        <f t="shared" si="61"/>
        <v>68252.850000000006</v>
      </c>
      <c r="F258" s="7">
        <f t="shared" si="50"/>
        <v>46952.850000000006</v>
      </c>
      <c r="G258" s="9">
        <f t="shared" si="51"/>
        <v>0.15</v>
      </c>
      <c r="H258" s="7">
        <f t="shared" si="52"/>
        <v>6192.9275000000007</v>
      </c>
      <c r="I258" s="10">
        <f t="shared" si="53"/>
        <v>0.27750000000000002</v>
      </c>
      <c r="J258" s="7">
        <f t="shared" si="54"/>
        <v>85449.072499999995</v>
      </c>
      <c r="K258" s="7">
        <f t="shared" si="55"/>
        <v>91642</v>
      </c>
      <c r="L258" s="7" t="str">
        <f t="shared" si="56"/>
        <v/>
      </c>
      <c r="M258" s="7" t="str">
        <f t="shared" si="57"/>
        <v/>
      </c>
      <c r="N258" s="9" t="str">
        <f t="shared" si="58"/>
        <v/>
      </c>
      <c r="O258" s="7" t="str">
        <f t="shared" si="59"/>
        <v/>
      </c>
    </row>
    <row r="259" spans="1:15" s="1" customFormat="1">
      <c r="A259" s="7">
        <f t="shared" si="60"/>
        <v>42800</v>
      </c>
      <c r="B259" s="7">
        <f t="shared" si="47"/>
        <v>67321</v>
      </c>
      <c r="C259" s="9">
        <f t="shared" si="48"/>
        <v>0.85</v>
      </c>
      <c r="D259" s="7">
        <f t="shared" si="49"/>
        <v>25822.85</v>
      </c>
      <c r="E259" s="7">
        <f t="shared" si="61"/>
        <v>68622.850000000006</v>
      </c>
      <c r="F259" s="7">
        <f t="shared" si="50"/>
        <v>47322.850000000006</v>
      </c>
      <c r="G259" s="9">
        <f t="shared" si="51"/>
        <v>0.15</v>
      </c>
      <c r="H259" s="7">
        <f t="shared" si="52"/>
        <v>6248.4275000000007</v>
      </c>
      <c r="I259" s="10">
        <f t="shared" si="53"/>
        <v>0.27750000000000002</v>
      </c>
      <c r="J259" s="7">
        <f t="shared" si="54"/>
        <v>85593.572499999995</v>
      </c>
      <c r="K259" s="7">
        <f t="shared" si="55"/>
        <v>91842</v>
      </c>
      <c r="L259" s="7" t="str">
        <f t="shared" si="56"/>
        <v/>
      </c>
      <c r="M259" s="7" t="str">
        <f t="shared" si="57"/>
        <v/>
      </c>
      <c r="N259" s="9" t="str">
        <f t="shared" si="58"/>
        <v/>
      </c>
      <c r="O259" s="7" t="str">
        <f t="shared" si="59"/>
        <v/>
      </c>
    </row>
    <row r="260" spans="1:15" s="1" customFormat="1">
      <c r="A260" s="7">
        <f t="shared" si="60"/>
        <v>43000</v>
      </c>
      <c r="B260" s="7">
        <f t="shared" si="47"/>
        <v>67521</v>
      </c>
      <c r="C260" s="9">
        <f t="shared" si="48"/>
        <v>0.85</v>
      </c>
      <c r="D260" s="7">
        <f t="shared" si="49"/>
        <v>25992.85</v>
      </c>
      <c r="E260" s="7">
        <f t="shared" si="61"/>
        <v>68992.850000000006</v>
      </c>
      <c r="F260" s="7">
        <f t="shared" si="50"/>
        <v>47692.850000000006</v>
      </c>
      <c r="G260" s="9">
        <f t="shared" si="51"/>
        <v>0.15</v>
      </c>
      <c r="H260" s="7">
        <f t="shared" si="52"/>
        <v>6303.9275000000007</v>
      </c>
      <c r="I260" s="10">
        <f t="shared" si="53"/>
        <v>0.27750000000000002</v>
      </c>
      <c r="J260" s="7">
        <f t="shared" si="54"/>
        <v>85738.072499999995</v>
      </c>
      <c r="K260" s="7">
        <f t="shared" si="55"/>
        <v>92042</v>
      </c>
      <c r="L260" s="7" t="str">
        <f t="shared" si="56"/>
        <v/>
      </c>
      <c r="M260" s="7" t="str">
        <f t="shared" si="57"/>
        <v/>
      </c>
      <c r="N260" s="9" t="str">
        <f t="shared" si="58"/>
        <v/>
      </c>
      <c r="O260" s="7" t="str">
        <f t="shared" si="59"/>
        <v/>
      </c>
    </row>
    <row r="261" spans="1:15" s="1" customFormat="1">
      <c r="A261" s="7">
        <f t="shared" si="60"/>
        <v>43200</v>
      </c>
      <c r="B261" s="7">
        <f t="shared" si="47"/>
        <v>67721</v>
      </c>
      <c r="C261" s="9">
        <f t="shared" si="48"/>
        <v>0.85</v>
      </c>
      <c r="D261" s="7">
        <f t="shared" si="49"/>
        <v>26162.85</v>
      </c>
      <c r="E261" s="7">
        <f t="shared" si="61"/>
        <v>69362.850000000006</v>
      </c>
      <c r="F261" s="7">
        <f t="shared" si="50"/>
        <v>48062.850000000006</v>
      </c>
      <c r="G261" s="9">
        <f t="shared" si="51"/>
        <v>0.15</v>
      </c>
      <c r="H261" s="7">
        <f t="shared" si="52"/>
        <v>6359.4275000000007</v>
      </c>
      <c r="I261" s="10">
        <f t="shared" si="53"/>
        <v>0.27750000000000002</v>
      </c>
      <c r="J261" s="7">
        <f t="shared" si="54"/>
        <v>85882.572499999995</v>
      </c>
      <c r="K261" s="7">
        <f t="shared" si="55"/>
        <v>92242</v>
      </c>
      <c r="L261" s="7" t="str">
        <f t="shared" si="56"/>
        <v/>
      </c>
      <c r="M261" s="7" t="str">
        <f t="shared" si="57"/>
        <v/>
      </c>
      <c r="N261" s="9" t="str">
        <f t="shared" si="58"/>
        <v/>
      </c>
      <c r="O261" s="7" t="str">
        <f t="shared" si="59"/>
        <v/>
      </c>
    </row>
    <row r="262" spans="1:15" s="1" customFormat="1">
      <c r="A262" s="7">
        <f t="shared" si="60"/>
        <v>43400</v>
      </c>
      <c r="B262" s="7">
        <f t="shared" si="47"/>
        <v>67921</v>
      </c>
      <c r="C262" s="9">
        <f t="shared" si="48"/>
        <v>0.85</v>
      </c>
      <c r="D262" s="7">
        <f t="shared" si="49"/>
        <v>26332.85</v>
      </c>
      <c r="E262" s="7">
        <f t="shared" si="61"/>
        <v>69732.850000000006</v>
      </c>
      <c r="F262" s="7">
        <f t="shared" si="50"/>
        <v>48432.850000000006</v>
      </c>
      <c r="G262" s="9">
        <f t="shared" si="51"/>
        <v>0.15</v>
      </c>
      <c r="H262" s="7">
        <f t="shared" si="52"/>
        <v>6414.9275000000007</v>
      </c>
      <c r="I262" s="10">
        <f t="shared" si="53"/>
        <v>0.27750000000000002</v>
      </c>
      <c r="J262" s="7">
        <f t="shared" si="54"/>
        <v>86027.072499999995</v>
      </c>
      <c r="K262" s="7">
        <f t="shared" si="55"/>
        <v>92442</v>
      </c>
      <c r="L262" s="7" t="str">
        <f t="shared" si="56"/>
        <v/>
      </c>
      <c r="M262" s="7" t="str">
        <f t="shared" si="57"/>
        <v/>
      </c>
      <c r="N262" s="9" t="str">
        <f t="shared" si="58"/>
        <v/>
      </c>
      <c r="O262" s="7" t="str">
        <f t="shared" si="59"/>
        <v/>
      </c>
    </row>
    <row r="263" spans="1:15" s="1" customFormat="1">
      <c r="A263" s="7">
        <f t="shared" si="60"/>
        <v>43600</v>
      </c>
      <c r="B263" s="7">
        <f t="shared" si="47"/>
        <v>68121</v>
      </c>
      <c r="C263" s="9">
        <f t="shared" si="48"/>
        <v>0.85</v>
      </c>
      <c r="D263" s="7">
        <f t="shared" si="49"/>
        <v>26502.85</v>
      </c>
      <c r="E263" s="7">
        <f t="shared" si="61"/>
        <v>70102.850000000006</v>
      </c>
      <c r="F263" s="7">
        <f t="shared" si="50"/>
        <v>48802.850000000006</v>
      </c>
      <c r="G263" s="9">
        <f t="shared" si="51"/>
        <v>0.15</v>
      </c>
      <c r="H263" s="7">
        <f t="shared" si="52"/>
        <v>6470.4275000000007</v>
      </c>
      <c r="I263" s="10">
        <f t="shared" si="53"/>
        <v>0.27750000000000002</v>
      </c>
      <c r="J263" s="7">
        <f t="shared" si="54"/>
        <v>86171.572499999995</v>
      </c>
      <c r="K263" s="7">
        <f t="shared" si="55"/>
        <v>92642</v>
      </c>
      <c r="L263" s="7" t="str">
        <f t="shared" si="56"/>
        <v/>
      </c>
      <c r="M263" s="7" t="str">
        <f t="shared" si="57"/>
        <v/>
      </c>
      <c r="N263" s="9" t="str">
        <f t="shared" si="58"/>
        <v/>
      </c>
      <c r="O263" s="7" t="str">
        <f t="shared" si="59"/>
        <v/>
      </c>
    </row>
    <row r="264" spans="1:15" s="1" customFormat="1">
      <c r="A264" s="7">
        <f t="shared" si="60"/>
        <v>43800</v>
      </c>
      <c r="B264" s="7">
        <f t="shared" si="47"/>
        <v>68321</v>
      </c>
      <c r="C264" s="9">
        <f t="shared" si="48"/>
        <v>0.85</v>
      </c>
      <c r="D264" s="7">
        <f t="shared" si="49"/>
        <v>26672.85</v>
      </c>
      <c r="E264" s="7">
        <f t="shared" si="61"/>
        <v>70472.850000000006</v>
      </c>
      <c r="F264" s="7">
        <f t="shared" si="50"/>
        <v>49172.850000000006</v>
      </c>
      <c r="G264" s="9">
        <f t="shared" si="51"/>
        <v>0.15</v>
      </c>
      <c r="H264" s="7">
        <f t="shared" si="52"/>
        <v>6525.9275000000007</v>
      </c>
      <c r="I264" s="10">
        <f t="shared" si="53"/>
        <v>0.27750000000000002</v>
      </c>
      <c r="J264" s="7">
        <f t="shared" si="54"/>
        <v>86316.072499999995</v>
      </c>
      <c r="K264" s="7">
        <f t="shared" si="55"/>
        <v>92842</v>
      </c>
      <c r="L264" s="7" t="str">
        <f t="shared" si="56"/>
        <v/>
      </c>
      <c r="M264" s="7" t="str">
        <f t="shared" si="57"/>
        <v/>
      </c>
      <c r="N264" s="9" t="str">
        <f t="shared" si="58"/>
        <v/>
      </c>
      <c r="O264" s="7" t="str">
        <f t="shared" si="59"/>
        <v/>
      </c>
    </row>
    <row r="265" spans="1:15" s="1" customFormat="1">
      <c r="A265" s="7">
        <f t="shared" si="60"/>
        <v>44000</v>
      </c>
      <c r="B265" s="7">
        <f t="shared" si="47"/>
        <v>68521</v>
      </c>
      <c r="C265" s="9">
        <f t="shared" si="48"/>
        <v>0.85</v>
      </c>
      <c r="D265" s="7">
        <f t="shared" si="49"/>
        <v>26842.85</v>
      </c>
      <c r="E265" s="7">
        <f t="shared" si="61"/>
        <v>70842.850000000006</v>
      </c>
      <c r="F265" s="7">
        <f t="shared" si="50"/>
        <v>49542.850000000006</v>
      </c>
      <c r="G265" s="9">
        <f t="shared" si="51"/>
        <v>0.15</v>
      </c>
      <c r="H265" s="7">
        <f t="shared" si="52"/>
        <v>6581.4275000000007</v>
      </c>
      <c r="I265" s="10">
        <f t="shared" si="53"/>
        <v>0.27750000000000002</v>
      </c>
      <c r="J265" s="7">
        <f t="shared" si="54"/>
        <v>86460.572499999995</v>
      </c>
      <c r="K265" s="7">
        <f t="shared" si="55"/>
        <v>93042</v>
      </c>
      <c r="L265" s="7" t="str">
        <f t="shared" si="56"/>
        <v/>
      </c>
      <c r="M265" s="7" t="str">
        <f t="shared" si="57"/>
        <v/>
      </c>
      <c r="N265" s="9" t="str">
        <f t="shared" si="58"/>
        <v/>
      </c>
      <c r="O265" s="7" t="str">
        <f t="shared" si="59"/>
        <v/>
      </c>
    </row>
    <row r="266" spans="1:15" s="1" customFormat="1">
      <c r="A266" s="7">
        <f t="shared" si="60"/>
        <v>44200</v>
      </c>
      <c r="B266" s="7">
        <f t="shared" si="47"/>
        <v>68721</v>
      </c>
      <c r="C266" s="9">
        <f t="shared" si="48"/>
        <v>0.85</v>
      </c>
      <c r="D266" s="7">
        <f t="shared" si="49"/>
        <v>27012.85</v>
      </c>
      <c r="E266" s="7">
        <f t="shared" si="61"/>
        <v>71212.850000000006</v>
      </c>
      <c r="F266" s="7">
        <f t="shared" si="50"/>
        <v>49912.850000000006</v>
      </c>
      <c r="G266" s="9">
        <f t="shared" si="51"/>
        <v>0.15</v>
      </c>
      <c r="H266" s="7">
        <f t="shared" si="52"/>
        <v>6636.9275000000007</v>
      </c>
      <c r="I266" s="10">
        <f t="shared" si="53"/>
        <v>0.27750000000000002</v>
      </c>
      <c r="J266" s="7">
        <f t="shared" si="54"/>
        <v>86605.072499999995</v>
      </c>
      <c r="K266" s="7">
        <f t="shared" si="55"/>
        <v>93242</v>
      </c>
      <c r="L266" s="7" t="str">
        <f t="shared" si="56"/>
        <v/>
      </c>
      <c r="M266" s="7" t="str">
        <f t="shared" si="57"/>
        <v/>
      </c>
      <c r="N266" s="9" t="str">
        <f t="shared" si="58"/>
        <v/>
      </c>
      <c r="O266" s="7" t="str">
        <f t="shared" si="59"/>
        <v/>
      </c>
    </row>
    <row r="267" spans="1:15" s="1" customFormat="1">
      <c r="A267" s="7">
        <f t="shared" si="60"/>
        <v>44400</v>
      </c>
      <c r="B267" s="7">
        <f t="shared" si="47"/>
        <v>68921</v>
      </c>
      <c r="C267" s="9">
        <f t="shared" si="48"/>
        <v>0.85</v>
      </c>
      <c r="D267" s="7">
        <f t="shared" si="49"/>
        <v>27182.85</v>
      </c>
      <c r="E267" s="7">
        <f t="shared" si="61"/>
        <v>71582.850000000006</v>
      </c>
      <c r="F267" s="7">
        <f t="shared" si="50"/>
        <v>50282.850000000006</v>
      </c>
      <c r="G267" s="9">
        <f t="shared" si="51"/>
        <v>0.15</v>
      </c>
      <c r="H267" s="7">
        <f t="shared" si="52"/>
        <v>6692.4275000000007</v>
      </c>
      <c r="I267" s="10">
        <f t="shared" si="53"/>
        <v>0.27750000000000002</v>
      </c>
      <c r="J267" s="7">
        <f t="shared" si="54"/>
        <v>86749.572499999995</v>
      </c>
      <c r="K267" s="7">
        <f t="shared" si="55"/>
        <v>93442</v>
      </c>
      <c r="L267" s="7" t="str">
        <f t="shared" si="56"/>
        <v/>
      </c>
      <c r="M267" s="7" t="str">
        <f t="shared" si="57"/>
        <v/>
      </c>
      <c r="N267" s="9" t="str">
        <f t="shared" si="58"/>
        <v/>
      </c>
      <c r="O267" s="7" t="str">
        <f t="shared" si="59"/>
        <v/>
      </c>
    </row>
    <row r="268" spans="1:15" s="1" customFormat="1">
      <c r="A268" s="7">
        <f t="shared" si="60"/>
        <v>44600</v>
      </c>
      <c r="B268" s="7">
        <f t="shared" si="47"/>
        <v>69121</v>
      </c>
      <c r="C268" s="9">
        <f t="shared" si="48"/>
        <v>0.85</v>
      </c>
      <c r="D268" s="7">
        <f t="shared" si="49"/>
        <v>27352.85</v>
      </c>
      <c r="E268" s="7">
        <f t="shared" si="61"/>
        <v>71952.850000000006</v>
      </c>
      <c r="F268" s="7">
        <f t="shared" si="50"/>
        <v>50652.850000000006</v>
      </c>
      <c r="G268" s="9">
        <f t="shared" si="51"/>
        <v>0.15</v>
      </c>
      <c r="H268" s="7">
        <f t="shared" si="52"/>
        <v>6747.9275000000007</v>
      </c>
      <c r="I268" s="10">
        <f t="shared" si="53"/>
        <v>0.27750000000000002</v>
      </c>
      <c r="J268" s="7">
        <f t="shared" si="54"/>
        <v>86894.072499999995</v>
      </c>
      <c r="K268" s="7">
        <f t="shared" si="55"/>
        <v>93642</v>
      </c>
      <c r="L268" s="7" t="str">
        <f t="shared" si="56"/>
        <v/>
      </c>
      <c r="M268" s="7" t="str">
        <f t="shared" si="57"/>
        <v/>
      </c>
      <c r="N268" s="9" t="str">
        <f t="shared" si="58"/>
        <v/>
      </c>
      <c r="O268" s="7" t="str">
        <f t="shared" si="59"/>
        <v/>
      </c>
    </row>
    <row r="269" spans="1:15" s="1" customFormat="1">
      <c r="A269" s="7">
        <f t="shared" si="60"/>
        <v>44800</v>
      </c>
      <c r="B269" s="7">
        <f t="shared" si="47"/>
        <v>69321</v>
      </c>
      <c r="C269" s="9">
        <f t="shared" si="48"/>
        <v>0.85</v>
      </c>
      <c r="D269" s="7">
        <f t="shared" si="49"/>
        <v>27522.85</v>
      </c>
      <c r="E269" s="7">
        <f t="shared" si="61"/>
        <v>72322.850000000006</v>
      </c>
      <c r="F269" s="7">
        <f t="shared" si="50"/>
        <v>51022.850000000006</v>
      </c>
      <c r="G269" s="9">
        <f t="shared" si="51"/>
        <v>0.15</v>
      </c>
      <c r="H269" s="7">
        <f t="shared" si="52"/>
        <v>6803.4275000000007</v>
      </c>
      <c r="I269" s="10">
        <f t="shared" si="53"/>
        <v>0.27750000000000002</v>
      </c>
      <c r="J269" s="7">
        <f t="shared" si="54"/>
        <v>87038.572499999995</v>
      </c>
      <c r="K269" s="7">
        <f t="shared" si="55"/>
        <v>93842</v>
      </c>
      <c r="L269" s="7" t="str">
        <f t="shared" si="56"/>
        <v/>
      </c>
      <c r="M269" s="7" t="str">
        <f t="shared" si="57"/>
        <v/>
      </c>
      <c r="N269" s="9" t="str">
        <f t="shared" si="58"/>
        <v/>
      </c>
      <c r="O269" s="7" t="str">
        <f t="shared" si="59"/>
        <v/>
      </c>
    </row>
    <row r="270" spans="1:15" s="1" customFormat="1">
      <c r="A270" s="7">
        <f t="shared" si="60"/>
        <v>45000</v>
      </c>
      <c r="B270" s="7">
        <f t="shared" si="47"/>
        <v>69521</v>
      </c>
      <c r="C270" s="9">
        <f t="shared" si="48"/>
        <v>0.85</v>
      </c>
      <c r="D270" s="7">
        <f t="shared" si="49"/>
        <v>27692.85</v>
      </c>
      <c r="E270" s="7">
        <f t="shared" si="61"/>
        <v>72692.850000000006</v>
      </c>
      <c r="F270" s="7">
        <f t="shared" si="50"/>
        <v>51392.850000000006</v>
      </c>
      <c r="G270" s="9">
        <f t="shared" si="51"/>
        <v>0.15</v>
      </c>
      <c r="H270" s="7">
        <f t="shared" si="52"/>
        <v>6858.9275000000007</v>
      </c>
      <c r="I270" s="10">
        <f t="shared" si="53"/>
        <v>0.27750000000000002</v>
      </c>
      <c r="J270" s="7">
        <f t="shared" si="54"/>
        <v>87183.072499999995</v>
      </c>
      <c r="K270" s="7">
        <f t="shared" si="55"/>
        <v>94042</v>
      </c>
      <c r="L270" s="7" t="str">
        <f t="shared" si="56"/>
        <v/>
      </c>
      <c r="M270" s="7" t="str">
        <f t="shared" si="57"/>
        <v/>
      </c>
      <c r="N270" s="9" t="str">
        <f t="shared" si="58"/>
        <v/>
      </c>
      <c r="O270" s="7" t="str">
        <f t="shared" si="59"/>
        <v/>
      </c>
    </row>
    <row r="271" spans="1:15" s="1" customFormat="1">
      <c r="A271" s="7">
        <f t="shared" si="60"/>
        <v>45200</v>
      </c>
      <c r="B271" s="7">
        <f t="shared" si="47"/>
        <v>69721</v>
      </c>
      <c r="C271" s="9">
        <f t="shared" si="48"/>
        <v>0.85</v>
      </c>
      <c r="D271" s="7">
        <f t="shared" si="49"/>
        <v>27862.85</v>
      </c>
      <c r="E271" s="7">
        <f t="shared" si="61"/>
        <v>73062.850000000006</v>
      </c>
      <c r="F271" s="7">
        <f t="shared" si="50"/>
        <v>51762.850000000006</v>
      </c>
      <c r="G271" s="9">
        <f t="shared" si="51"/>
        <v>0.15</v>
      </c>
      <c r="H271" s="7">
        <f t="shared" si="52"/>
        <v>6914.4275000000007</v>
      </c>
      <c r="I271" s="10">
        <f t="shared" si="53"/>
        <v>0.27750000000000002</v>
      </c>
      <c r="J271" s="7">
        <f t="shared" si="54"/>
        <v>87327.572499999995</v>
      </c>
      <c r="K271" s="7">
        <f t="shared" si="55"/>
        <v>94242</v>
      </c>
      <c r="L271" s="7" t="str">
        <f t="shared" si="56"/>
        <v/>
      </c>
      <c r="M271" s="7" t="str">
        <f t="shared" si="57"/>
        <v/>
      </c>
      <c r="N271" s="9" t="str">
        <f t="shared" si="58"/>
        <v/>
      </c>
      <c r="O271" s="7" t="str">
        <f t="shared" si="59"/>
        <v/>
      </c>
    </row>
    <row r="272" spans="1:15" s="1" customFormat="1">
      <c r="A272" s="7">
        <f t="shared" si="60"/>
        <v>45400</v>
      </c>
      <c r="B272" s="7">
        <f t="shared" si="47"/>
        <v>69921</v>
      </c>
      <c r="C272" s="9">
        <f t="shared" si="48"/>
        <v>0.85</v>
      </c>
      <c r="D272" s="7">
        <f t="shared" si="49"/>
        <v>28032.85</v>
      </c>
      <c r="E272" s="7">
        <f t="shared" si="61"/>
        <v>73432.850000000006</v>
      </c>
      <c r="F272" s="7">
        <f t="shared" si="50"/>
        <v>52132.850000000006</v>
      </c>
      <c r="G272" s="9">
        <f t="shared" si="51"/>
        <v>0.15</v>
      </c>
      <c r="H272" s="7">
        <f t="shared" si="52"/>
        <v>6969.9275000000007</v>
      </c>
      <c r="I272" s="10">
        <f t="shared" si="53"/>
        <v>0.27750000000000002</v>
      </c>
      <c r="J272" s="7">
        <f t="shared" si="54"/>
        <v>87472.072499999995</v>
      </c>
      <c r="K272" s="7">
        <f t="shared" si="55"/>
        <v>94442</v>
      </c>
      <c r="L272" s="7" t="str">
        <f t="shared" si="56"/>
        <v/>
      </c>
      <c r="M272" s="7" t="str">
        <f t="shared" si="57"/>
        <v/>
      </c>
      <c r="N272" s="9" t="str">
        <f t="shared" si="58"/>
        <v/>
      </c>
      <c r="O272" s="7" t="str">
        <f t="shared" si="59"/>
        <v/>
      </c>
    </row>
    <row r="273" spans="1:15" s="1" customFormat="1">
      <c r="A273" s="7">
        <f t="shared" si="60"/>
        <v>45600</v>
      </c>
      <c r="B273" s="7">
        <f t="shared" si="47"/>
        <v>70121</v>
      </c>
      <c r="C273" s="9">
        <f t="shared" si="48"/>
        <v>0.85</v>
      </c>
      <c r="D273" s="7">
        <f t="shared" si="49"/>
        <v>28202.85</v>
      </c>
      <c r="E273" s="7">
        <f t="shared" si="61"/>
        <v>73802.850000000006</v>
      </c>
      <c r="F273" s="7">
        <f t="shared" si="50"/>
        <v>52502.850000000006</v>
      </c>
      <c r="G273" s="9">
        <f t="shared" si="51"/>
        <v>0.15</v>
      </c>
      <c r="H273" s="7">
        <f t="shared" si="52"/>
        <v>7025.4275000000007</v>
      </c>
      <c r="I273" s="10">
        <f t="shared" si="53"/>
        <v>0.27750000000000002</v>
      </c>
      <c r="J273" s="7">
        <f t="shared" si="54"/>
        <v>87616.572499999995</v>
      </c>
      <c r="K273" s="7">
        <f t="shared" si="55"/>
        <v>94642</v>
      </c>
      <c r="L273" s="7" t="str">
        <f t="shared" si="56"/>
        <v/>
      </c>
      <c r="M273" s="7" t="str">
        <f t="shared" si="57"/>
        <v/>
      </c>
      <c r="N273" s="9" t="str">
        <f t="shared" si="58"/>
        <v/>
      </c>
      <c r="O273" s="7" t="str">
        <f t="shared" si="59"/>
        <v/>
      </c>
    </row>
    <row r="274" spans="1:15" s="1" customFormat="1">
      <c r="A274" s="7">
        <f t="shared" si="60"/>
        <v>45800</v>
      </c>
      <c r="B274" s="7">
        <f t="shared" si="47"/>
        <v>70321</v>
      </c>
      <c r="C274" s="9">
        <f t="shared" si="48"/>
        <v>0.85</v>
      </c>
      <c r="D274" s="7">
        <f t="shared" si="49"/>
        <v>28372.85</v>
      </c>
      <c r="E274" s="7">
        <f t="shared" si="61"/>
        <v>74172.850000000006</v>
      </c>
      <c r="F274" s="7">
        <f t="shared" si="50"/>
        <v>52872.850000000006</v>
      </c>
      <c r="G274" s="9">
        <f t="shared" si="51"/>
        <v>0.15</v>
      </c>
      <c r="H274" s="7">
        <f t="shared" si="52"/>
        <v>7080.9275000000007</v>
      </c>
      <c r="I274" s="10">
        <f t="shared" si="53"/>
        <v>0.27750000000000002</v>
      </c>
      <c r="J274" s="7">
        <f t="shared" si="54"/>
        <v>87761.072499999995</v>
      </c>
      <c r="K274" s="7">
        <f t="shared" si="55"/>
        <v>94842</v>
      </c>
      <c r="L274" s="7" t="str">
        <f t="shared" si="56"/>
        <v/>
      </c>
      <c r="M274" s="7" t="str">
        <f t="shared" si="57"/>
        <v/>
      </c>
      <c r="N274" s="9" t="str">
        <f t="shared" si="58"/>
        <v/>
      </c>
      <c r="O274" s="7" t="str">
        <f t="shared" si="59"/>
        <v/>
      </c>
    </row>
    <row r="275" spans="1:15" s="1" customFormat="1">
      <c r="A275" s="7">
        <f t="shared" si="60"/>
        <v>46000</v>
      </c>
      <c r="B275" s="7">
        <f t="shared" si="47"/>
        <v>70521</v>
      </c>
      <c r="C275" s="9">
        <f t="shared" si="48"/>
        <v>0.85</v>
      </c>
      <c r="D275" s="7">
        <f t="shared" si="49"/>
        <v>28542.85</v>
      </c>
      <c r="E275" s="7">
        <f t="shared" si="61"/>
        <v>74542.850000000006</v>
      </c>
      <c r="F275" s="7">
        <f t="shared" si="50"/>
        <v>53242.850000000006</v>
      </c>
      <c r="G275" s="9">
        <f t="shared" si="51"/>
        <v>0.15</v>
      </c>
      <c r="H275" s="7">
        <f t="shared" si="52"/>
        <v>7136.4275000000007</v>
      </c>
      <c r="I275" s="10">
        <f t="shared" si="53"/>
        <v>0.27750000000000002</v>
      </c>
      <c r="J275" s="7">
        <f t="shared" si="54"/>
        <v>87905.572499999995</v>
      </c>
      <c r="K275" s="7">
        <f t="shared" si="55"/>
        <v>95042</v>
      </c>
      <c r="L275" s="7" t="str">
        <f t="shared" si="56"/>
        <v/>
      </c>
      <c r="M275" s="7" t="str">
        <f t="shared" si="57"/>
        <v/>
      </c>
      <c r="N275" s="9" t="str">
        <f t="shared" si="58"/>
        <v/>
      </c>
      <c r="O275" s="7" t="str">
        <f t="shared" si="59"/>
        <v/>
      </c>
    </row>
    <row r="276" spans="1:15" s="1" customFormat="1">
      <c r="A276" s="7">
        <f t="shared" si="60"/>
        <v>46200</v>
      </c>
      <c r="B276" s="7">
        <f t="shared" si="47"/>
        <v>70721</v>
      </c>
      <c r="C276" s="9">
        <f t="shared" si="48"/>
        <v>0.85</v>
      </c>
      <c r="D276" s="7">
        <f t="shared" si="49"/>
        <v>28712.85</v>
      </c>
      <c r="E276" s="7">
        <f t="shared" si="61"/>
        <v>74912.850000000006</v>
      </c>
      <c r="F276" s="7">
        <f t="shared" si="50"/>
        <v>53612.850000000006</v>
      </c>
      <c r="G276" s="9">
        <f t="shared" si="51"/>
        <v>0.15</v>
      </c>
      <c r="H276" s="7">
        <f t="shared" si="52"/>
        <v>7191.9275000000007</v>
      </c>
      <c r="I276" s="10">
        <f t="shared" si="53"/>
        <v>0.27750000000000002</v>
      </c>
      <c r="J276" s="7">
        <f t="shared" si="54"/>
        <v>88050.072499999995</v>
      </c>
      <c r="K276" s="7">
        <f t="shared" si="55"/>
        <v>95242</v>
      </c>
      <c r="L276" s="7" t="str">
        <f t="shared" si="56"/>
        <v/>
      </c>
      <c r="M276" s="7" t="str">
        <f t="shared" si="57"/>
        <v/>
      </c>
      <c r="N276" s="9" t="str">
        <f t="shared" si="58"/>
        <v/>
      </c>
      <c r="O276" s="7" t="str">
        <f t="shared" si="59"/>
        <v/>
      </c>
    </row>
    <row r="277" spans="1:15" s="1" customFormat="1">
      <c r="A277" s="7">
        <f t="shared" si="60"/>
        <v>46400</v>
      </c>
      <c r="B277" s="7">
        <f t="shared" si="47"/>
        <v>70921</v>
      </c>
      <c r="C277" s="9">
        <f t="shared" si="48"/>
        <v>0.85</v>
      </c>
      <c r="D277" s="7">
        <f t="shared" si="49"/>
        <v>28882.85</v>
      </c>
      <c r="E277" s="7">
        <f t="shared" si="61"/>
        <v>75282.850000000006</v>
      </c>
      <c r="F277" s="7">
        <f t="shared" si="50"/>
        <v>53982.850000000006</v>
      </c>
      <c r="G277" s="9">
        <f t="shared" si="51"/>
        <v>0.15</v>
      </c>
      <c r="H277" s="7">
        <f t="shared" si="52"/>
        <v>7247.4275000000007</v>
      </c>
      <c r="I277" s="10">
        <f t="shared" si="53"/>
        <v>0.27750000000000002</v>
      </c>
      <c r="J277" s="7">
        <f t="shared" si="54"/>
        <v>88194.572499999995</v>
      </c>
      <c r="K277" s="7">
        <f t="shared" si="55"/>
        <v>95442</v>
      </c>
      <c r="L277" s="7" t="str">
        <f t="shared" si="56"/>
        <v/>
      </c>
      <c r="M277" s="7" t="str">
        <f t="shared" si="57"/>
        <v/>
      </c>
      <c r="N277" s="9" t="str">
        <f t="shared" si="58"/>
        <v/>
      </c>
      <c r="O277" s="7" t="str">
        <f t="shared" si="59"/>
        <v/>
      </c>
    </row>
    <row r="278" spans="1:15" s="1" customFormat="1">
      <c r="A278" s="7">
        <f t="shared" si="60"/>
        <v>46600</v>
      </c>
      <c r="B278" s="7">
        <f t="shared" si="47"/>
        <v>71121</v>
      </c>
      <c r="C278" s="9">
        <f t="shared" si="48"/>
        <v>0.85</v>
      </c>
      <c r="D278" s="7">
        <f t="shared" si="49"/>
        <v>29052.85</v>
      </c>
      <c r="E278" s="7">
        <f t="shared" si="61"/>
        <v>75652.850000000006</v>
      </c>
      <c r="F278" s="7">
        <f t="shared" si="50"/>
        <v>54352.850000000006</v>
      </c>
      <c r="G278" s="9">
        <f t="shared" si="51"/>
        <v>0.15</v>
      </c>
      <c r="H278" s="7">
        <f t="shared" si="52"/>
        <v>7302.9275000000007</v>
      </c>
      <c r="I278" s="10">
        <f t="shared" si="53"/>
        <v>0.27750000000000002</v>
      </c>
      <c r="J278" s="7">
        <f t="shared" si="54"/>
        <v>88339.072499999995</v>
      </c>
      <c r="K278" s="7">
        <f t="shared" si="55"/>
        <v>95642</v>
      </c>
      <c r="L278" s="7" t="str">
        <f t="shared" si="56"/>
        <v/>
      </c>
      <c r="M278" s="7" t="str">
        <f t="shared" si="57"/>
        <v/>
      </c>
      <c r="N278" s="9" t="str">
        <f t="shared" si="58"/>
        <v/>
      </c>
      <c r="O278" s="7" t="str">
        <f t="shared" si="59"/>
        <v/>
      </c>
    </row>
    <row r="279" spans="1:15" s="1" customFormat="1">
      <c r="A279" s="7">
        <f t="shared" si="60"/>
        <v>46800</v>
      </c>
      <c r="B279" s="7">
        <f t="shared" si="47"/>
        <v>71321</v>
      </c>
      <c r="C279" s="9">
        <f t="shared" si="48"/>
        <v>0.85</v>
      </c>
      <c r="D279" s="7">
        <f t="shared" si="49"/>
        <v>29222.85</v>
      </c>
      <c r="E279" s="7">
        <f t="shared" si="61"/>
        <v>76022.850000000006</v>
      </c>
      <c r="F279" s="7">
        <f t="shared" si="50"/>
        <v>54722.850000000006</v>
      </c>
      <c r="G279" s="9">
        <f t="shared" si="51"/>
        <v>0.15</v>
      </c>
      <c r="H279" s="7">
        <f t="shared" si="52"/>
        <v>7358.4275000000007</v>
      </c>
      <c r="I279" s="10">
        <f t="shared" si="53"/>
        <v>0.27750000000000002</v>
      </c>
      <c r="J279" s="7">
        <f t="shared" si="54"/>
        <v>88483.572499999995</v>
      </c>
      <c r="K279" s="7">
        <f t="shared" si="55"/>
        <v>95842</v>
      </c>
      <c r="L279" s="7" t="str">
        <f t="shared" si="56"/>
        <v/>
      </c>
      <c r="M279" s="7" t="str">
        <f t="shared" si="57"/>
        <v/>
      </c>
      <c r="N279" s="9" t="str">
        <f t="shared" si="58"/>
        <v/>
      </c>
      <c r="O279" s="7" t="str">
        <f t="shared" si="59"/>
        <v/>
      </c>
    </row>
    <row r="280" spans="1:15" s="1" customFormat="1">
      <c r="A280" s="7">
        <f t="shared" si="60"/>
        <v>47000</v>
      </c>
      <c r="B280" s="7">
        <f t="shared" si="47"/>
        <v>71521</v>
      </c>
      <c r="C280" s="9">
        <f t="shared" si="48"/>
        <v>0.85</v>
      </c>
      <c r="D280" s="7">
        <f t="shared" si="49"/>
        <v>29392.85</v>
      </c>
      <c r="E280" s="7">
        <f t="shared" si="61"/>
        <v>76392.850000000006</v>
      </c>
      <c r="F280" s="7">
        <f t="shared" si="50"/>
        <v>55092.850000000006</v>
      </c>
      <c r="G280" s="9">
        <f t="shared" si="51"/>
        <v>0.15</v>
      </c>
      <c r="H280" s="7">
        <f t="shared" si="52"/>
        <v>7413.9275000000007</v>
      </c>
      <c r="I280" s="10">
        <f t="shared" si="53"/>
        <v>0.27750000000000002</v>
      </c>
      <c r="J280" s="7">
        <f t="shared" si="54"/>
        <v>88628.072499999995</v>
      </c>
      <c r="K280" s="7">
        <f t="shared" si="55"/>
        <v>96042</v>
      </c>
      <c r="L280" s="7" t="str">
        <f t="shared" si="56"/>
        <v/>
      </c>
      <c r="M280" s="7" t="str">
        <f t="shared" si="57"/>
        <v/>
      </c>
      <c r="N280" s="9" t="str">
        <f t="shared" si="58"/>
        <v/>
      </c>
      <c r="O280" s="7" t="str">
        <f t="shared" si="59"/>
        <v/>
      </c>
    </row>
    <row r="281" spans="1:15" s="1" customFormat="1">
      <c r="A281" s="7">
        <f t="shared" si="60"/>
        <v>47200</v>
      </c>
      <c r="B281" s="7">
        <f t="shared" si="47"/>
        <v>71721</v>
      </c>
      <c r="C281" s="9">
        <f t="shared" si="48"/>
        <v>0.85</v>
      </c>
      <c r="D281" s="7">
        <f t="shared" si="49"/>
        <v>29562.85</v>
      </c>
      <c r="E281" s="7">
        <f t="shared" si="61"/>
        <v>76762.850000000006</v>
      </c>
      <c r="F281" s="7">
        <f t="shared" si="50"/>
        <v>55462.850000000006</v>
      </c>
      <c r="G281" s="9">
        <f t="shared" si="51"/>
        <v>0.15</v>
      </c>
      <c r="H281" s="7">
        <f t="shared" si="52"/>
        <v>7469.4275000000007</v>
      </c>
      <c r="I281" s="10">
        <f t="shared" si="53"/>
        <v>0.27750000000000002</v>
      </c>
      <c r="J281" s="7">
        <f t="shared" si="54"/>
        <v>88772.572499999995</v>
      </c>
      <c r="K281" s="7">
        <f t="shared" si="55"/>
        <v>96242</v>
      </c>
      <c r="L281" s="7" t="str">
        <f t="shared" si="56"/>
        <v/>
      </c>
      <c r="M281" s="7" t="str">
        <f t="shared" si="57"/>
        <v/>
      </c>
      <c r="N281" s="9" t="str">
        <f t="shared" si="58"/>
        <v/>
      </c>
      <c r="O281" s="7" t="str">
        <f t="shared" si="59"/>
        <v/>
      </c>
    </row>
    <row r="282" spans="1:15" s="1" customFormat="1">
      <c r="A282" s="7">
        <f t="shared" si="60"/>
        <v>47400</v>
      </c>
      <c r="B282" s="7">
        <f t="shared" si="47"/>
        <v>71921</v>
      </c>
      <c r="C282" s="9">
        <f t="shared" si="48"/>
        <v>0.85</v>
      </c>
      <c r="D282" s="7">
        <f t="shared" si="49"/>
        <v>29732.85</v>
      </c>
      <c r="E282" s="7">
        <f t="shared" si="61"/>
        <v>77132.850000000006</v>
      </c>
      <c r="F282" s="7">
        <f t="shared" si="50"/>
        <v>55832.850000000006</v>
      </c>
      <c r="G282" s="9">
        <f t="shared" si="51"/>
        <v>0.15</v>
      </c>
      <c r="H282" s="7">
        <f t="shared" si="52"/>
        <v>7524.9275000000007</v>
      </c>
      <c r="I282" s="10">
        <f t="shared" si="53"/>
        <v>0.27750000000000002</v>
      </c>
      <c r="J282" s="7">
        <f t="shared" si="54"/>
        <v>88917.072499999995</v>
      </c>
      <c r="K282" s="7">
        <f t="shared" si="55"/>
        <v>96442</v>
      </c>
      <c r="L282" s="7" t="str">
        <f t="shared" si="56"/>
        <v/>
      </c>
      <c r="M282" s="7" t="str">
        <f t="shared" si="57"/>
        <v/>
      </c>
      <c r="N282" s="9" t="str">
        <f t="shared" si="58"/>
        <v/>
      </c>
      <c r="O282" s="7" t="str">
        <f t="shared" si="59"/>
        <v/>
      </c>
    </row>
    <row r="283" spans="1:15" s="1" customFormat="1">
      <c r="A283" s="7">
        <f t="shared" si="60"/>
        <v>47600</v>
      </c>
      <c r="B283" s="7">
        <f t="shared" si="47"/>
        <v>72121</v>
      </c>
      <c r="C283" s="9">
        <f t="shared" si="48"/>
        <v>0.85</v>
      </c>
      <c r="D283" s="7">
        <f t="shared" si="49"/>
        <v>29902.85</v>
      </c>
      <c r="E283" s="7">
        <f t="shared" si="61"/>
        <v>77502.850000000006</v>
      </c>
      <c r="F283" s="7">
        <f t="shared" si="50"/>
        <v>56202.850000000006</v>
      </c>
      <c r="G283" s="9">
        <f t="shared" si="51"/>
        <v>0.15</v>
      </c>
      <c r="H283" s="7">
        <f t="shared" si="52"/>
        <v>7580.4275000000007</v>
      </c>
      <c r="I283" s="10">
        <f t="shared" si="53"/>
        <v>0.27750000000000002</v>
      </c>
      <c r="J283" s="7">
        <f t="shared" si="54"/>
        <v>89061.572499999995</v>
      </c>
      <c r="K283" s="7">
        <f t="shared" si="55"/>
        <v>96642</v>
      </c>
      <c r="L283" s="7" t="str">
        <f t="shared" si="56"/>
        <v/>
      </c>
      <c r="M283" s="7" t="str">
        <f t="shared" si="57"/>
        <v/>
      </c>
      <c r="N283" s="9" t="str">
        <f t="shared" si="58"/>
        <v/>
      </c>
      <c r="O283" s="7" t="str">
        <f t="shared" si="59"/>
        <v/>
      </c>
    </row>
    <row r="284" spans="1:15" s="1" customFormat="1">
      <c r="A284" s="7">
        <f t="shared" si="60"/>
        <v>47800</v>
      </c>
      <c r="B284" s="7">
        <f t="shared" si="47"/>
        <v>72321</v>
      </c>
      <c r="C284" s="9">
        <f t="shared" si="48"/>
        <v>0.85</v>
      </c>
      <c r="D284" s="7">
        <f t="shared" si="49"/>
        <v>30072.85</v>
      </c>
      <c r="E284" s="7">
        <f t="shared" si="61"/>
        <v>77872.850000000006</v>
      </c>
      <c r="F284" s="7">
        <f t="shared" si="50"/>
        <v>56572.850000000006</v>
      </c>
      <c r="G284" s="9">
        <f t="shared" si="51"/>
        <v>0.15</v>
      </c>
      <c r="H284" s="7">
        <f t="shared" si="52"/>
        <v>7635.9275000000007</v>
      </c>
      <c r="I284" s="10">
        <f t="shared" si="53"/>
        <v>0.27750000000000002</v>
      </c>
      <c r="J284" s="7">
        <f t="shared" si="54"/>
        <v>89206.072499999995</v>
      </c>
      <c r="K284" s="7">
        <f t="shared" si="55"/>
        <v>96842</v>
      </c>
      <c r="L284" s="7" t="str">
        <f t="shared" si="56"/>
        <v/>
      </c>
      <c r="M284" s="7" t="str">
        <f t="shared" si="57"/>
        <v/>
      </c>
      <c r="N284" s="9" t="str">
        <f t="shared" si="58"/>
        <v/>
      </c>
      <c r="O284" s="7" t="str">
        <f t="shared" si="59"/>
        <v/>
      </c>
    </row>
    <row r="285" spans="1:15" s="1" customFormat="1">
      <c r="A285" s="7">
        <f t="shared" si="60"/>
        <v>48000</v>
      </c>
      <c r="B285" s="7">
        <f t="shared" si="47"/>
        <v>72521</v>
      </c>
      <c r="C285" s="9">
        <f t="shared" si="48"/>
        <v>0.85</v>
      </c>
      <c r="D285" s="7">
        <f t="shared" si="49"/>
        <v>30242.85</v>
      </c>
      <c r="E285" s="7">
        <f t="shared" si="61"/>
        <v>78242.850000000006</v>
      </c>
      <c r="F285" s="7">
        <f t="shared" si="50"/>
        <v>56942.850000000006</v>
      </c>
      <c r="G285" s="9">
        <f t="shared" si="51"/>
        <v>0.15</v>
      </c>
      <c r="H285" s="7">
        <f t="shared" si="52"/>
        <v>7691.4275000000007</v>
      </c>
      <c r="I285" s="10">
        <f t="shared" si="53"/>
        <v>0.27750000000000002</v>
      </c>
      <c r="J285" s="7">
        <f t="shared" si="54"/>
        <v>89350.572499999995</v>
      </c>
      <c r="K285" s="7">
        <f t="shared" si="55"/>
        <v>97042</v>
      </c>
      <c r="L285" s="7" t="str">
        <f t="shared" si="56"/>
        <v/>
      </c>
      <c r="M285" s="7" t="str">
        <f t="shared" si="57"/>
        <v/>
      </c>
      <c r="N285" s="9" t="str">
        <f t="shared" si="58"/>
        <v/>
      </c>
      <c r="O285" s="7" t="str">
        <f t="shared" si="59"/>
        <v/>
      </c>
    </row>
    <row r="286" spans="1:15" s="1" customFormat="1">
      <c r="A286" s="7">
        <f t="shared" si="60"/>
        <v>48200</v>
      </c>
      <c r="B286" s="7">
        <f t="shared" si="47"/>
        <v>72721</v>
      </c>
      <c r="C286" s="9">
        <f t="shared" si="48"/>
        <v>0.85</v>
      </c>
      <c r="D286" s="7">
        <f t="shared" si="49"/>
        <v>30412.85</v>
      </c>
      <c r="E286" s="7">
        <f t="shared" si="61"/>
        <v>78612.850000000006</v>
      </c>
      <c r="F286" s="7">
        <f t="shared" si="50"/>
        <v>57312.850000000006</v>
      </c>
      <c r="G286" s="9">
        <f t="shared" si="51"/>
        <v>0.15</v>
      </c>
      <c r="H286" s="7">
        <f t="shared" si="52"/>
        <v>7746.9275000000007</v>
      </c>
      <c r="I286" s="10">
        <f t="shared" si="53"/>
        <v>0.27750000000000002</v>
      </c>
      <c r="J286" s="7">
        <f t="shared" si="54"/>
        <v>89495.072499999995</v>
      </c>
      <c r="K286" s="7">
        <f t="shared" si="55"/>
        <v>97242</v>
      </c>
      <c r="L286" s="7" t="str">
        <f t="shared" si="56"/>
        <v/>
      </c>
      <c r="M286" s="7" t="str">
        <f t="shared" si="57"/>
        <v/>
      </c>
      <c r="N286" s="9" t="str">
        <f t="shared" si="58"/>
        <v/>
      </c>
      <c r="O286" s="7" t="str">
        <f t="shared" si="59"/>
        <v/>
      </c>
    </row>
    <row r="287" spans="1:15" s="1" customFormat="1">
      <c r="A287" s="7">
        <f t="shared" si="60"/>
        <v>48400</v>
      </c>
      <c r="B287" s="7">
        <f t="shared" si="47"/>
        <v>72921</v>
      </c>
      <c r="C287" s="9">
        <f t="shared" si="48"/>
        <v>0.85</v>
      </c>
      <c r="D287" s="7">
        <f t="shared" si="49"/>
        <v>30582.85</v>
      </c>
      <c r="E287" s="7">
        <f t="shared" si="61"/>
        <v>78982.850000000006</v>
      </c>
      <c r="F287" s="7">
        <f t="shared" si="50"/>
        <v>57682.850000000006</v>
      </c>
      <c r="G287" s="9">
        <f t="shared" si="51"/>
        <v>0.15</v>
      </c>
      <c r="H287" s="7">
        <f t="shared" si="52"/>
        <v>7802.4275000000007</v>
      </c>
      <c r="I287" s="10">
        <f t="shared" si="53"/>
        <v>0.27750000000000002</v>
      </c>
      <c r="J287" s="7">
        <f t="shared" si="54"/>
        <v>89639.572499999995</v>
      </c>
      <c r="K287" s="7">
        <f t="shared" si="55"/>
        <v>97442</v>
      </c>
      <c r="L287" s="7" t="str">
        <f t="shared" si="56"/>
        <v/>
      </c>
      <c r="M287" s="7" t="str">
        <f t="shared" si="57"/>
        <v/>
      </c>
      <c r="N287" s="9" t="str">
        <f t="shared" si="58"/>
        <v/>
      </c>
      <c r="O287" s="7" t="str">
        <f t="shared" si="59"/>
        <v/>
      </c>
    </row>
    <row r="288" spans="1:15" s="1" customFormat="1">
      <c r="A288" s="7">
        <f t="shared" si="60"/>
        <v>48600</v>
      </c>
      <c r="B288" s="7">
        <f t="shared" si="47"/>
        <v>73121</v>
      </c>
      <c r="C288" s="9">
        <f t="shared" si="48"/>
        <v>0.85</v>
      </c>
      <c r="D288" s="7">
        <f t="shared" si="49"/>
        <v>30752.85</v>
      </c>
      <c r="E288" s="7">
        <f t="shared" si="61"/>
        <v>79352.850000000006</v>
      </c>
      <c r="F288" s="7">
        <f t="shared" si="50"/>
        <v>58052.850000000006</v>
      </c>
      <c r="G288" s="9">
        <f t="shared" si="51"/>
        <v>0.15</v>
      </c>
      <c r="H288" s="7">
        <f t="shared" si="52"/>
        <v>7857.9275000000007</v>
      </c>
      <c r="I288" s="10">
        <f t="shared" si="53"/>
        <v>0.27750000000000002</v>
      </c>
      <c r="J288" s="7">
        <f t="shared" si="54"/>
        <v>89784.072499999995</v>
      </c>
      <c r="K288" s="7">
        <f t="shared" si="55"/>
        <v>97642</v>
      </c>
      <c r="L288" s="7" t="str">
        <f t="shared" si="56"/>
        <v/>
      </c>
      <c r="M288" s="7" t="str">
        <f t="shared" si="57"/>
        <v/>
      </c>
      <c r="N288" s="9" t="str">
        <f t="shared" si="58"/>
        <v/>
      </c>
      <c r="O288" s="7" t="str">
        <f t="shared" si="59"/>
        <v/>
      </c>
    </row>
    <row r="289" spans="1:15" s="1" customFormat="1">
      <c r="A289" s="7">
        <f t="shared" si="60"/>
        <v>48800</v>
      </c>
      <c r="B289" s="7">
        <f t="shared" si="47"/>
        <v>73321</v>
      </c>
      <c r="C289" s="9">
        <f t="shared" si="48"/>
        <v>0.85</v>
      </c>
      <c r="D289" s="7">
        <f t="shared" si="49"/>
        <v>30922.85</v>
      </c>
      <c r="E289" s="7">
        <f t="shared" si="61"/>
        <v>79722.850000000006</v>
      </c>
      <c r="F289" s="7">
        <f t="shared" si="50"/>
        <v>58422.850000000006</v>
      </c>
      <c r="G289" s="9">
        <f t="shared" si="51"/>
        <v>0.15</v>
      </c>
      <c r="H289" s="7">
        <f t="shared" si="52"/>
        <v>7913.4275000000007</v>
      </c>
      <c r="I289" s="10">
        <f t="shared" si="53"/>
        <v>0.27750000000000002</v>
      </c>
      <c r="J289" s="7">
        <f t="shared" si="54"/>
        <v>89928.572499999995</v>
      </c>
      <c r="K289" s="7">
        <f t="shared" si="55"/>
        <v>97842</v>
      </c>
      <c r="L289" s="7" t="str">
        <f t="shared" si="56"/>
        <v/>
      </c>
      <c r="M289" s="7" t="str">
        <f t="shared" si="57"/>
        <v/>
      </c>
      <c r="N289" s="9" t="str">
        <f t="shared" si="58"/>
        <v/>
      </c>
      <c r="O289" s="7" t="str">
        <f t="shared" si="59"/>
        <v/>
      </c>
    </row>
    <row r="290" spans="1:15" s="1" customFormat="1">
      <c r="A290" s="7">
        <f t="shared" si="60"/>
        <v>49000</v>
      </c>
      <c r="B290" s="7">
        <f t="shared" si="47"/>
        <v>73521</v>
      </c>
      <c r="C290" s="9">
        <f t="shared" si="48"/>
        <v>0.85</v>
      </c>
      <c r="D290" s="7">
        <f t="shared" si="49"/>
        <v>31092.85</v>
      </c>
      <c r="E290" s="7">
        <f t="shared" si="61"/>
        <v>80092.850000000006</v>
      </c>
      <c r="F290" s="7">
        <f t="shared" si="50"/>
        <v>58792.850000000006</v>
      </c>
      <c r="G290" s="9">
        <f t="shared" si="51"/>
        <v>0.15</v>
      </c>
      <c r="H290" s="7">
        <f t="shared" si="52"/>
        <v>7968.9275000000007</v>
      </c>
      <c r="I290" s="10">
        <f t="shared" si="53"/>
        <v>0.27750000000000002</v>
      </c>
      <c r="J290" s="7">
        <f t="shared" si="54"/>
        <v>90073.072499999995</v>
      </c>
      <c r="K290" s="7">
        <f t="shared" si="55"/>
        <v>98042</v>
      </c>
      <c r="L290" s="7" t="str">
        <f t="shared" si="56"/>
        <v/>
      </c>
      <c r="M290" s="7" t="str">
        <f t="shared" si="57"/>
        <v/>
      </c>
      <c r="N290" s="9" t="str">
        <f t="shared" si="58"/>
        <v/>
      </c>
      <c r="O290" s="7" t="str">
        <f t="shared" si="59"/>
        <v/>
      </c>
    </row>
    <row r="291" spans="1:15" s="1" customFormat="1">
      <c r="A291" s="7">
        <f t="shared" si="60"/>
        <v>49200</v>
      </c>
      <c r="B291" s="7">
        <f t="shared" si="47"/>
        <v>73721</v>
      </c>
      <c r="C291" s="9">
        <f t="shared" si="48"/>
        <v>0.85</v>
      </c>
      <c r="D291" s="7">
        <f t="shared" si="49"/>
        <v>31262.85</v>
      </c>
      <c r="E291" s="7">
        <f t="shared" si="61"/>
        <v>80462.850000000006</v>
      </c>
      <c r="F291" s="7">
        <f t="shared" si="50"/>
        <v>59162.850000000006</v>
      </c>
      <c r="G291" s="9">
        <f t="shared" si="51"/>
        <v>0.15</v>
      </c>
      <c r="H291" s="7">
        <f t="shared" si="52"/>
        <v>8024.4275000000007</v>
      </c>
      <c r="I291" s="10">
        <f t="shared" si="53"/>
        <v>0.27750000000000002</v>
      </c>
      <c r="J291" s="7">
        <f t="shared" si="54"/>
        <v>90217.572499999995</v>
      </c>
      <c r="K291" s="7">
        <f t="shared" si="55"/>
        <v>98242</v>
      </c>
      <c r="L291" s="7" t="str">
        <f t="shared" si="56"/>
        <v/>
      </c>
      <c r="M291" s="7" t="str">
        <f t="shared" si="57"/>
        <v/>
      </c>
      <c r="N291" s="9" t="str">
        <f t="shared" si="58"/>
        <v/>
      </c>
      <c r="O291" s="7" t="str">
        <f t="shared" si="59"/>
        <v/>
      </c>
    </row>
    <row r="292" spans="1:15" s="1" customFormat="1">
      <c r="A292" s="7">
        <f t="shared" si="60"/>
        <v>49400</v>
      </c>
      <c r="B292" s="7">
        <f t="shared" si="47"/>
        <v>73921</v>
      </c>
      <c r="C292" s="9">
        <f t="shared" si="48"/>
        <v>0.85</v>
      </c>
      <c r="D292" s="7">
        <f t="shared" si="49"/>
        <v>31432.85</v>
      </c>
      <c r="E292" s="7">
        <f t="shared" si="61"/>
        <v>80832.850000000006</v>
      </c>
      <c r="F292" s="7">
        <f t="shared" si="50"/>
        <v>59532.850000000006</v>
      </c>
      <c r="G292" s="9">
        <f t="shared" si="51"/>
        <v>0.15</v>
      </c>
      <c r="H292" s="7">
        <f t="shared" si="52"/>
        <v>8079.9275000000007</v>
      </c>
      <c r="I292" s="10">
        <f t="shared" si="53"/>
        <v>0.27750000000000002</v>
      </c>
      <c r="J292" s="7">
        <f t="shared" si="54"/>
        <v>90362.072499999995</v>
      </c>
      <c r="K292" s="7">
        <f t="shared" si="55"/>
        <v>98442</v>
      </c>
      <c r="L292" s="7" t="str">
        <f t="shared" si="56"/>
        <v/>
      </c>
      <c r="M292" s="7" t="str">
        <f t="shared" si="57"/>
        <v/>
      </c>
      <c r="N292" s="9" t="str">
        <f t="shared" si="58"/>
        <v/>
      </c>
      <c r="O292" s="7" t="str">
        <f t="shared" si="59"/>
        <v/>
      </c>
    </row>
    <row r="293" spans="1:15" s="1" customFormat="1">
      <c r="A293" s="7">
        <f t="shared" si="60"/>
        <v>49600</v>
      </c>
      <c r="B293" s="7">
        <f t="shared" si="47"/>
        <v>74121</v>
      </c>
      <c r="C293" s="9">
        <f t="shared" si="48"/>
        <v>0.85</v>
      </c>
      <c r="D293" s="7">
        <f t="shared" si="49"/>
        <v>31602.85</v>
      </c>
      <c r="E293" s="7">
        <f t="shared" si="61"/>
        <v>81202.850000000006</v>
      </c>
      <c r="F293" s="7">
        <f t="shared" si="50"/>
        <v>59902.850000000006</v>
      </c>
      <c r="G293" s="9">
        <f t="shared" si="51"/>
        <v>0.15</v>
      </c>
      <c r="H293" s="7">
        <f t="shared" si="52"/>
        <v>8135.4275000000007</v>
      </c>
      <c r="I293" s="10">
        <f t="shared" si="53"/>
        <v>0.27750000000000002</v>
      </c>
      <c r="J293" s="7">
        <f t="shared" si="54"/>
        <v>90506.572499999995</v>
      </c>
      <c r="K293" s="7">
        <f t="shared" si="55"/>
        <v>98642</v>
      </c>
      <c r="L293" s="7" t="str">
        <f t="shared" si="56"/>
        <v/>
      </c>
      <c r="M293" s="7" t="str">
        <f t="shared" si="57"/>
        <v/>
      </c>
      <c r="N293" s="9" t="str">
        <f t="shared" si="58"/>
        <v/>
      </c>
      <c r="O293" s="7" t="str">
        <f t="shared" si="59"/>
        <v/>
      </c>
    </row>
    <row r="294" spans="1:15" s="1" customFormat="1">
      <c r="A294" s="7">
        <f t="shared" si="60"/>
        <v>49800</v>
      </c>
      <c r="B294" s="7">
        <f t="shared" si="47"/>
        <v>74321</v>
      </c>
      <c r="C294" s="9">
        <f t="shared" si="48"/>
        <v>0.85</v>
      </c>
      <c r="D294" s="7">
        <f t="shared" si="49"/>
        <v>31772.85</v>
      </c>
      <c r="E294" s="7">
        <f t="shared" si="61"/>
        <v>81572.850000000006</v>
      </c>
      <c r="F294" s="7">
        <f t="shared" si="50"/>
        <v>60272.850000000006</v>
      </c>
      <c r="G294" s="9">
        <f t="shared" si="51"/>
        <v>0.15</v>
      </c>
      <c r="H294" s="7">
        <f t="shared" si="52"/>
        <v>8190.9275000000007</v>
      </c>
      <c r="I294" s="10">
        <f t="shared" si="53"/>
        <v>0.27750000000000002</v>
      </c>
      <c r="J294" s="7">
        <f t="shared" si="54"/>
        <v>90651.072499999995</v>
      </c>
      <c r="K294" s="7">
        <f t="shared" si="55"/>
        <v>98842</v>
      </c>
      <c r="L294" s="7" t="str">
        <f t="shared" si="56"/>
        <v/>
      </c>
      <c r="M294" s="7" t="str">
        <f t="shared" si="57"/>
        <v/>
      </c>
      <c r="N294" s="9" t="str">
        <f t="shared" si="58"/>
        <v/>
      </c>
      <c r="O294" s="7" t="str">
        <f t="shared" si="59"/>
        <v/>
      </c>
    </row>
    <row r="295" spans="1:15" s="1" customFormat="1">
      <c r="A295" s="7">
        <f t="shared" si="60"/>
        <v>50000</v>
      </c>
      <c r="B295" s="7">
        <f t="shared" si="47"/>
        <v>74521</v>
      </c>
      <c r="C295" s="9">
        <f t="shared" si="48"/>
        <v>0.85</v>
      </c>
      <c r="D295" s="7">
        <f t="shared" si="49"/>
        <v>31942.85</v>
      </c>
      <c r="E295" s="7">
        <f t="shared" si="61"/>
        <v>81942.850000000006</v>
      </c>
      <c r="F295" s="7">
        <f t="shared" si="50"/>
        <v>60642.850000000006</v>
      </c>
      <c r="G295" s="9">
        <f t="shared" si="51"/>
        <v>0.15</v>
      </c>
      <c r="H295" s="7">
        <f t="shared" si="52"/>
        <v>8246.4275000000016</v>
      </c>
      <c r="I295" s="10">
        <f t="shared" si="53"/>
        <v>0.27750000000000002</v>
      </c>
      <c r="J295" s="7">
        <f t="shared" si="54"/>
        <v>90795.572499999995</v>
      </c>
      <c r="K295" s="7">
        <f t="shared" si="55"/>
        <v>99042</v>
      </c>
      <c r="L295" s="7" t="str">
        <f t="shared" si="56"/>
        <v/>
      </c>
      <c r="M295" s="7" t="str">
        <f t="shared" si="57"/>
        <v/>
      </c>
      <c r="N295" s="9" t="str">
        <f t="shared" si="58"/>
        <v/>
      </c>
      <c r="O295" s="7" t="str">
        <f t="shared" si="59"/>
        <v/>
      </c>
    </row>
    <row r="296" spans="1:15" s="1" customFormat="1">
      <c r="A296" s="7">
        <f t="shared" si="60"/>
        <v>50200</v>
      </c>
      <c r="B296" s="7">
        <f t="shared" si="47"/>
        <v>74721</v>
      </c>
      <c r="C296" s="9">
        <f t="shared" si="48"/>
        <v>0.85</v>
      </c>
      <c r="D296" s="7">
        <f t="shared" si="49"/>
        <v>32112.85</v>
      </c>
      <c r="E296" s="7">
        <f t="shared" si="61"/>
        <v>82312.850000000006</v>
      </c>
      <c r="F296" s="7">
        <f t="shared" si="50"/>
        <v>61012.850000000006</v>
      </c>
      <c r="G296" s="9">
        <f t="shared" si="51"/>
        <v>0.15</v>
      </c>
      <c r="H296" s="7">
        <f t="shared" si="52"/>
        <v>8301.9275000000016</v>
      </c>
      <c r="I296" s="10">
        <f t="shared" si="53"/>
        <v>0.27750000000000002</v>
      </c>
      <c r="J296" s="7">
        <f t="shared" si="54"/>
        <v>90940.072499999995</v>
      </c>
      <c r="K296" s="7">
        <f t="shared" si="55"/>
        <v>99242</v>
      </c>
      <c r="L296" s="7" t="str">
        <f t="shared" si="56"/>
        <v/>
      </c>
      <c r="M296" s="7" t="str">
        <f t="shared" si="57"/>
        <v/>
      </c>
      <c r="N296" s="9" t="str">
        <f t="shared" si="58"/>
        <v/>
      </c>
      <c r="O296" s="7" t="str">
        <f t="shared" si="59"/>
        <v/>
      </c>
    </row>
    <row r="297" spans="1:15" s="1" customFormat="1">
      <c r="A297" s="7">
        <f t="shared" si="60"/>
        <v>50400</v>
      </c>
      <c r="B297" s="7">
        <f t="shared" si="47"/>
        <v>74921</v>
      </c>
      <c r="C297" s="9">
        <f t="shared" si="48"/>
        <v>0.85</v>
      </c>
      <c r="D297" s="7">
        <f t="shared" si="49"/>
        <v>32282.85</v>
      </c>
      <c r="E297" s="7">
        <f t="shared" si="61"/>
        <v>82682.850000000006</v>
      </c>
      <c r="F297" s="7">
        <f t="shared" si="50"/>
        <v>61382.850000000006</v>
      </c>
      <c r="G297" s="9">
        <f t="shared" si="51"/>
        <v>0.15</v>
      </c>
      <c r="H297" s="7">
        <f t="shared" si="52"/>
        <v>8357.4275000000016</v>
      </c>
      <c r="I297" s="10">
        <f t="shared" si="53"/>
        <v>0.27750000000000002</v>
      </c>
      <c r="J297" s="7">
        <f t="shared" si="54"/>
        <v>91084.572499999995</v>
      </c>
      <c r="K297" s="7">
        <f t="shared" si="55"/>
        <v>99442</v>
      </c>
      <c r="L297" s="7" t="str">
        <f t="shared" si="56"/>
        <v/>
      </c>
      <c r="M297" s="7" t="str">
        <f t="shared" si="57"/>
        <v/>
      </c>
      <c r="N297" s="9" t="str">
        <f t="shared" si="58"/>
        <v/>
      </c>
      <c r="O297" s="7" t="str">
        <f t="shared" si="59"/>
        <v/>
      </c>
    </row>
    <row r="298" spans="1:15" s="1" customFormat="1">
      <c r="A298" s="7">
        <f t="shared" si="60"/>
        <v>50600</v>
      </c>
      <c r="B298" s="7">
        <f t="shared" si="47"/>
        <v>75121</v>
      </c>
      <c r="C298" s="9">
        <f t="shared" si="48"/>
        <v>0.85</v>
      </c>
      <c r="D298" s="7">
        <f t="shared" si="49"/>
        <v>32452.85</v>
      </c>
      <c r="E298" s="7">
        <f t="shared" si="61"/>
        <v>83052.850000000006</v>
      </c>
      <c r="F298" s="7">
        <f t="shared" si="50"/>
        <v>61752.850000000006</v>
      </c>
      <c r="G298" s="9">
        <f t="shared" si="51"/>
        <v>0.15</v>
      </c>
      <c r="H298" s="7">
        <f t="shared" si="52"/>
        <v>8412.9275000000016</v>
      </c>
      <c r="I298" s="10">
        <f t="shared" si="53"/>
        <v>0.27750000000000002</v>
      </c>
      <c r="J298" s="7">
        <f t="shared" si="54"/>
        <v>91229.072499999995</v>
      </c>
      <c r="K298" s="7">
        <f t="shared" si="55"/>
        <v>99642</v>
      </c>
      <c r="L298" s="7" t="str">
        <f t="shared" si="56"/>
        <v/>
      </c>
      <c r="M298" s="7" t="str">
        <f t="shared" si="57"/>
        <v/>
      </c>
      <c r="N298" s="9" t="str">
        <f t="shared" si="58"/>
        <v/>
      </c>
      <c r="O298" s="7" t="str">
        <f t="shared" si="59"/>
        <v/>
      </c>
    </row>
    <row r="299" spans="1:15" s="1" customFormat="1">
      <c r="A299" s="7">
        <f t="shared" si="60"/>
        <v>50800</v>
      </c>
      <c r="B299" s="7">
        <f t="shared" si="47"/>
        <v>75321</v>
      </c>
      <c r="C299" s="9">
        <f t="shared" si="48"/>
        <v>0.85</v>
      </c>
      <c r="D299" s="7">
        <f t="shared" si="49"/>
        <v>32622.85</v>
      </c>
      <c r="E299" s="7">
        <f t="shared" si="61"/>
        <v>83422.850000000006</v>
      </c>
      <c r="F299" s="7">
        <f t="shared" si="50"/>
        <v>62122.850000000006</v>
      </c>
      <c r="G299" s="9">
        <f t="shared" si="51"/>
        <v>0.15</v>
      </c>
      <c r="H299" s="7">
        <f t="shared" si="52"/>
        <v>8468.4275000000016</v>
      </c>
      <c r="I299" s="10">
        <f t="shared" si="53"/>
        <v>0.27750000000000002</v>
      </c>
      <c r="J299" s="7">
        <f t="shared" si="54"/>
        <v>91373.572499999995</v>
      </c>
      <c r="K299" s="7">
        <f t="shared" si="55"/>
        <v>99842</v>
      </c>
      <c r="L299" s="7" t="str">
        <f t="shared" si="56"/>
        <v/>
      </c>
      <c r="M299" s="7" t="str">
        <f t="shared" si="57"/>
        <v/>
      </c>
      <c r="N299" s="9" t="str">
        <f t="shared" si="58"/>
        <v/>
      </c>
      <c r="O299" s="7" t="str">
        <f t="shared" si="59"/>
        <v/>
      </c>
    </row>
    <row r="300" spans="1:15" s="1" customFormat="1">
      <c r="A300" s="7">
        <f t="shared" si="60"/>
        <v>51000</v>
      </c>
      <c r="B300" s="7">
        <f t="shared" si="47"/>
        <v>75521</v>
      </c>
      <c r="C300" s="9">
        <f t="shared" si="48"/>
        <v>0.85</v>
      </c>
      <c r="D300" s="7">
        <f t="shared" si="49"/>
        <v>32792.85</v>
      </c>
      <c r="E300" s="7">
        <f t="shared" si="61"/>
        <v>83792.850000000006</v>
      </c>
      <c r="F300" s="7">
        <f t="shared" si="50"/>
        <v>62492.850000000006</v>
      </c>
      <c r="G300" s="9">
        <f t="shared" si="51"/>
        <v>0.15</v>
      </c>
      <c r="H300" s="7">
        <f t="shared" si="52"/>
        <v>8523.9275000000016</v>
      </c>
      <c r="I300" s="10">
        <f t="shared" si="53"/>
        <v>0.27750000000000002</v>
      </c>
      <c r="J300" s="7">
        <f t="shared" si="54"/>
        <v>91518.072499999995</v>
      </c>
      <c r="K300" s="7">
        <f t="shared" si="55"/>
        <v>100042</v>
      </c>
      <c r="L300" s="7" t="str">
        <f t="shared" si="56"/>
        <v/>
      </c>
      <c r="M300" s="7" t="str">
        <f t="shared" si="57"/>
        <v/>
      </c>
      <c r="N300" s="9" t="str">
        <f t="shared" si="58"/>
        <v/>
      </c>
      <c r="O300" s="7" t="str">
        <f t="shared" si="59"/>
        <v/>
      </c>
    </row>
    <row r="301" spans="1:15" s="1" customFormat="1">
      <c r="A301" s="7">
        <f t="shared" si="60"/>
        <v>51200</v>
      </c>
      <c r="B301" s="7">
        <f t="shared" ref="B301:B364" si="62">B$38/2+A301</f>
        <v>75721</v>
      </c>
      <c r="C301" s="9">
        <f t="shared" ref="C301:C364" si="63">IF(B301&lt;C$38,0,IF(B301&lt;C$39,50%,85%))</f>
        <v>0.85</v>
      </c>
      <c r="D301" s="7">
        <f t="shared" ref="D301:D364" si="64">IF((B301-C$39)*0.85+6000&lt;D$40,IF(C301=0,0,IF(C301=0.5,(B301-C$38)*0.5,(B301-C$39)*0.85+6000)),D$40)</f>
        <v>32962.85</v>
      </c>
      <c r="E301" s="7">
        <f t="shared" si="61"/>
        <v>84162.85</v>
      </c>
      <c r="F301" s="7">
        <f t="shared" ref="F301:F364" si="65">IF(E301&gt;G$40,E301-G$40,0)</f>
        <v>62862.850000000006</v>
      </c>
      <c r="G301" s="9">
        <f t="shared" ref="G301:G364" si="66">IF(F301=0,0,IF(F301&lt;H$38,0.1,IF(F301&lt;H$39,0.15,0.25)))</f>
        <v>0.15</v>
      </c>
      <c r="H301" s="7">
        <f t="shared" ref="H301:H364" si="67">IF(G301&lt;0.15,F301*0.1,IF(G301=0.15,(F301-H$38)*0.15+I$38,(F301-H$39)*0.25+I$39))</f>
        <v>8579.4275000000016</v>
      </c>
      <c r="I301" s="10">
        <f t="shared" ref="I301:I364" si="68">IF(D301=D$40,0.25,G301*(1+C301))</f>
        <v>0.27750000000000002</v>
      </c>
      <c r="J301" s="7">
        <f t="shared" ref="J301:J364" si="69">B$38+A301-H301</f>
        <v>91662.572499999995</v>
      </c>
      <c r="K301" s="7">
        <f t="shared" ref="K301:K364" si="70">B$38+A301</f>
        <v>100242</v>
      </c>
      <c r="L301" s="7" t="str">
        <f t="shared" ref="L301:L364" si="71">IF(AND(I301=0.4625,I300&lt;&gt;0.4625),K301,"")</f>
        <v/>
      </c>
      <c r="M301" s="7" t="str">
        <f t="shared" ref="M301:M364" si="72">IF(AND(I301=0.4625,I302&lt;&gt;0.4625),K301,"")</f>
        <v/>
      </c>
      <c r="N301" s="9" t="str">
        <f t="shared" ref="N301:N364" si="73">IF(AND(K301-N$44&gt;=-200,K301-N$44&lt;=200),5%,"")</f>
        <v/>
      </c>
      <c r="O301" s="7" t="str">
        <f t="shared" ref="O301:O364" si="74">IF(N301=0.05,H301,"")</f>
        <v/>
      </c>
    </row>
    <row r="302" spans="1:15" s="1" customFormat="1">
      <c r="A302" s="7">
        <f t="shared" si="60"/>
        <v>51400</v>
      </c>
      <c r="B302" s="7">
        <f t="shared" si="62"/>
        <v>75921</v>
      </c>
      <c r="C302" s="9">
        <f t="shared" si="63"/>
        <v>0.85</v>
      </c>
      <c r="D302" s="7">
        <f t="shared" si="64"/>
        <v>33132.85</v>
      </c>
      <c r="E302" s="7">
        <f t="shared" si="61"/>
        <v>84532.85</v>
      </c>
      <c r="F302" s="7">
        <f t="shared" si="65"/>
        <v>63232.850000000006</v>
      </c>
      <c r="G302" s="9">
        <f t="shared" si="66"/>
        <v>0.15</v>
      </c>
      <c r="H302" s="7">
        <f t="shared" si="67"/>
        <v>8634.9275000000016</v>
      </c>
      <c r="I302" s="10">
        <f t="shared" si="68"/>
        <v>0.27750000000000002</v>
      </c>
      <c r="J302" s="7">
        <f t="shared" si="69"/>
        <v>91807.072499999995</v>
      </c>
      <c r="K302" s="7">
        <f t="shared" si="70"/>
        <v>100442</v>
      </c>
      <c r="L302" s="7" t="str">
        <f t="shared" si="71"/>
        <v/>
      </c>
      <c r="M302" s="7" t="str">
        <f t="shared" si="72"/>
        <v/>
      </c>
      <c r="N302" s="9" t="str">
        <f t="shared" si="73"/>
        <v/>
      </c>
      <c r="O302" s="7" t="str">
        <f t="shared" si="74"/>
        <v/>
      </c>
    </row>
    <row r="303" spans="1:15" s="1" customFormat="1">
      <c r="A303" s="7">
        <f t="shared" si="60"/>
        <v>51600</v>
      </c>
      <c r="B303" s="7">
        <f t="shared" si="62"/>
        <v>76121</v>
      </c>
      <c r="C303" s="9">
        <f t="shared" si="63"/>
        <v>0.85</v>
      </c>
      <c r="D303" s="7">
        <f t="shared" si="64"/>
        <v>33302.85</v>
      </c>
      <c r="E303" s="7">
        <f t="shared" si="61"/>
        <v>84902.85</v>
      </c>
      <c r="F303" s="7">
        <f t="shared" si="65"/>
        <v>63602.850000000006</v>
      </c>
      <c r="G303" s="9">
        <f t="shared" si="66"/>
        <v>0.15</v>
      </c>
      <c r="H303" s="7">
        <f t="shared" si="67"/>
        <v>8690.4275000000016</v>
      </c>
      <c r="I303" s="10">
        <f t="shared" si="68"/>
        <v>0.27750000000000002</v>
      </c>
      <c r="J303" s="7">
        <f t="shared" si="69"/>
        <v>91951.572499999995</v>
      </c>
      <c r="K303" s="7">
        <f t="shared" si="70"/>
        <v>100642</v>
      </c>
      <c r="L303" s="7" t="str">
        <f t="shared" si="71"/>
        <v/>
      </c>
      <c r="M303" s="7" t="str">
        <f t="shared" si="72"/>
        <v/>
      </c>
      <c r="N303" s="9" t="str">
        <f t="shared" si="73"/>
        <v/>
      </c>
      <c r="O303" s="7" t="str">
        <f t="shared" si="74"/>
        <v/>
      </c>
    </row>
    <row r="304" spans="1:15" s="1" customFormat="1">
      <c r="A304" s="7">
        <f t="shared" si="60"/>
        <v>51800</v>
      </c>
      <c r="B304" s="7">
        <f t="shared" si="62"/>
        <v>76321</v>
      </c>
      <c r="C304" s="9">
        <f t="shared" si="63"/>
        <v>0.85</v>
      </c>
      <c r="D304" s="7">
        <f t="shared" si="64"/>
        <v>33472.85</v>
      </c>
      <c r="E304" s="7">
        <f t="shared" si="61"/>
        <v>85272.85</v>
      </c>
      <c r="F304" s="7">
        <f t="shared" si="65"/>
        <v>63972.850000000006</v>
      </c>
      <c r="G304" s="9">
        <f t="shared" si="66"/>
        <v>0.15</v>
      </c>
      <c r="H304" s="7">
        <f t="shared" si="67"/>
        <v>8745.9275000000016</v>
      </c>
      <c r="I304" s="10">
        <f t="shared" si="68"/>
        <v>0.27750000000000002</v>
      </c>
      <c r="J304" s="7">
        <f t="shared" si="69"/>
        <v>92096.072499999995</v>
      </c>
      <c r="K304" s="7">
        <f t="shared" si="70"/>
        <v>100842</v>
      </c>
      <c r="L304" s="7" t="str">
        <f t="shared" si="71"/>
        <v/>
      </c>
      <c r="M304" s="7" t="str">
        <f t="shared" si="72"/>
        <v/>
      </c>
      <c r="N304" s="9" t="str">
        <f t="shared" si="73"/>
        <v/>
      </c>
      <c r="O304" s="7" t="str">
        <f t="shared" si="74"/>
        <v/>
      </c>
    </row>
    <row r="305" spans="1:15" s="1" customFormat="1">
      <c r="A305" s="7">
        <f t="shared" si="60"/>
        <v>52000</v>
      </c>
      <c r="B305" s="7">
        <f t="shared" si="62"/>
        <v>76521</v>
      </c>
      <c r="C305" s="9">
        <f t="shared" si="63"/>
        <v>0.85</v>
      </c>
      <c r="D305" s="7">
        <f t="shared" si="64"/>
        <v>33642.85</v>
      </c>
      <c r="E305" s="7">
        <f t="shared" si="61"/>
        <v>85642.85</v>
      </c>
      <c r="F305" s="7">
        <f t="shared" si="65"/>
        <v>64342.850000000006</v>
      </c>
      <c r="G305" s="9">
        <f t="shared" si="66"/>
        <v>0.15</v>
      </c>
      <c r="H305" s="7">
        <f t="shared" si="67"/>
        <v>8801.4275000000016</v>
      </c>
      <c r="I305" s="10">
        <f t="shared" si="68"/>
        <v>0.27750000000000002</v>
      </c>
      <c r="J305" s="7">
        <f t="shared" si="69"/>
        <v>92240.572499999995</v>
      </c>
      <c r="K305" s="7">
        <f t="shared" si="70"/>
        <v>101042</v>
      </c>
      <c r="L305" s="7" t="str">
        <f t="shared" si="71"/>
        <v/>
      </c>
      <c r="M305" s="7" t="str">
        <f t="shared" si="72"/>
        <v/>
      </c>
      <c r="N305" s="9" t="str">
        <f t="shared" si="73"/>
        <v/>
      </c>
      <c r="O305" s="7" t="str">
        <f t="shared" si="74"/>
        <v/>
      </c>
    </row>
    <row r="306" spans="1:15" s="1" customFormat="1">
      <c r="A306" s="7">
        <f t="shared" si="60"/>
        <v>52200</v>
      </c>
      <c r="B306" s="7">
        <f t="shared" si="62"/>
        <v>76721</v>
      </c>
      <c r="C306" s="9">
        <f t="shared" si="63"/>
        <v>0.85</v>
      </c>
      <c r="D306" s="7">
        <f t="shared" si="64"/>
        <v>33812.85</v>
      </c>
      <c r="E306" s="7">
        <f t="shared" si="61"/>
        <v>86012.85</v>
      </c>
      <c r="F306" s="7">
        <f t="shared" si="65"/>
        <v>64712.850000000006</v>
      </c>
      <c r="G306" s="9">
        <f t="shared" si="66"/>
        <v>0.15</v>
      </c>
      <c r="H306" s="7">
        <f t="shared" si="67"/>
        <v>8856.9275000000016</v>
      </c>
      <c r="I306" s="10">
        <f t="shared" si="68"/>
        <v>0.27750000000000002</v>
      </c>
      <c r="J306" s="7">
        <f t="shared" si="69"/>
        <v>92385.072499999995</v>
      </c>
      <c r="K306" s="7">
        <f t="shared" si="70"/>
        <v>101242</v>
      </c>
      <c r="L306" s="7" t="str">
        <f t="shared" si="71"/>
        <v/>
      </c>
      <c r="M306" s="7" t="str">
        <f t="shared" si="72"/>
        <v/>
      </c>
      <c r="N306" s="9" t="str">
        <f t="shared" si="73"/>
        <v/>
      </c>
      <c r="O306" s="7" t="str">
        <f t="shared" si="74"/>
        <v/>
      </c>
    </row>
    <row r="307" spans="1:15" s="1" customFormat="1">
      <c r="A307" s="7">
        <f t="shared" si="60"/>
        <v>52400</v>
      </c>
      <c r="B307" s="7">
        <f t="shared" si="62"/>
        <v>76921</v>
      </c>
      <c r="C307" s="9">
        <f t="shared" si="63"/>
        <v>0.85</v>
      </c>
      <c r="D307" s="7">
        <f t="shared" si="64"/>
        <v>33982.85</v>
      </c>
      <c r="E307" s="7">
        <f t="shared" si="61"/>
        <v>86382.85</v>
      </c>
      <c r="F307" s="7">
        <f t="shared" si="65"/>
        <v>65082.850000000006</v>
      </c>
      <c r="G307" s="9">
        <f t="shared" si="66"/>
        <v>0.15</v>
      </c>
      <c r="H307" s="7">
        <f t="shared" si="67"/>
        <v>8912.4275000000016</v>
      </c>
      <c r="I307" s="10">
        <f t="shared" si="68"/>
        <v>0.27750000000000002</v>
      </c>
      <c r="J307" s="7">
        <f t="shared" si="69"/>
        <v>92529.572499999995</v>
      </c>
      <c r="K307" s="7">
        <f t="shared" si="70"/>
        <v>101442</v>
      </c>
      <c r="L307" s="7" t="str">
        <f t="shared" si="71"/>
        <v/>
      </c>
      <c r="M307" s="7" t="str">
        <f t="shared" si="72"/>
        <v/>
      </c>
      <c r="N307" s="9" t="str">
        <f t="shared" si="73"/>
        <v/>
      </c>
      <c r="O307" s="7" t="str">
        <f t="shared" si="74"/>
        <v/>
      </c>
    </row>
    <row r="308" spans="1:15" s="1" customFormat="1">
      <c r="A308" s="7">
        <f t="shared" si="60"/>
        <v>52600</v>
      </c>
      <c r="B308" s="7">
        <f t="shared" si="62"/>
        <v>77121</v>
      </c>
      <c r="C308" s="9">
        <f t="shared" si="63"/>
        <v>0.85</v>
      </c>
      <c r="D308" s="7">
        <f t="shared" si="64"/>
        <v>34152.85</v>
      </c>
      <c r="E308" s="7">
        <f t="shared" si="61"/>
        <v>86752.85</v>
      </c>
      <c r="F308" s="7">
        <f t="shared" si="65"/>
        <v>65452.850000000006</v>
      </c>
      <c r="G308" s="9">
        <f t="shared" si="66"/>
        <v>0.15</v>
      </c>
      <c r="H308" s="7">
        <f t="shared" si="67"/>
        <v>8967.9275000000016</v>
      </c>
      <c r="I308" s="10">
        <f t="shared" si="68"/>
        <v>0.27750000000000002</v>
      </c>
      <c r="J308" s="7">
        <f t="shared" si="69"/>
        <v>92674.072499999995</v>
      </c>
      <c r="K308" s="7">
        <f t="shared" si="70"/>
        <v>101642</v>
      </c>
      <c r="L308" s="7" t="str">
        <f t="shared" si="71"/>
        <v/>
      </c>
      <c r="M308" s="7" t="str">
        <f t="shared" si="72"/>
        <v/>
      </c>
      <c r="N308" s="9" t="str">
        <f t="shared" si="73"/>
        <v/>
      </c>
      <c r="O308" s="7" t="str">
        <f t="shared" si="74"/>
        <v/>
      </c>
    </row>
    <row r="309" spans="1:15" s="1" customFormat="1">
      <c r="A309" s="7">
        <f t="shared" si="60"/>
        <v>52800</v>
      </c>
      <c r="B309" s="7">
        <f t="shared" si="62"/>
        <v>77321</v>
      </c>
      <c r="C309" s="9">
        <f t="shared" si="63"/>
        <v>0.85</v>
      </c>
      <c r="D309" s="7">
        <f t="shared" si="64"/>
        <v>34322.85</v>
      </c>
      <c r="E309" s="7">
        <f t="shared" si="61"/>
        <v>87122.85</v>
      </c>
      <c r="F309" s="7">
        <f t="shared" si="65"/>
        <v>65822.850000000006</v>
      </c>
      <c r="G309" s="9">
        <f t="shared" si="66"/>
        <v>0.15</v>
      </c>
      <c r="H309" s="7">
        <f t="shared" si="67"/>
        <v>9023.4275000000016</v>
      </c>
      <c r="I309" s="10">
        <f t="shared" si="68"/>
        <v>0.27750000000000002</v>
      </c>
      <c r="J309" s="7">
        <f t="shared" si="69"/>
        <v>92818.572499999995</v>
      </c>
      <c r="K309" s="7">
        <f t="shared" si="70"/>
        <v>101842</v>
      </c>
      <c r="L309" s="7" t="str">
        <f t="shared" si="71"/>
        <v/>
      </c>
      <c r="M309" s="7" t="str">
        <f t="shared" si="72"/>
        <v/>
      </c>
      <c r="N309" s="9" t="str">
        <f t="shared" si="73"/>
        <v/>
      </c>
      <c r="O309" s="7" t="str">
        <f t="shared" si="74"/>
        <v/>
      </c>
    </row>
    <row r="310" spans="1:15" s="1" customFormat="1">
      <c r="A310" s="7">
        <f t="shared" si="60"/>
        <v>53000</v>
      </c>
      <c r="B310" s="7">
        <f t="shared" si="62"/>
        <v>77521</v>
      </c>
      <c r="C310" s="9">
        <f t="shared" si="63"/>
        <v>0.85</v>
      </c>
      <c r="D310" s="7">
        <f t="shared" si="64"/>
        <v>34492.85</v>
      </c>
      <c r="E310" s="7">
        <f t="shared" si="61"/>
        <v>87492.85</v>
      </c>
      <c r="F310" s="7">
        <f t="shared" si="65"/>
        <v>66192.850000000006</v>
      </c>
      <c r="G310" s="9">
        <f t="shared" si="66"/>
        <v>0.15</v>
      </c>
      <c r="H310" s="7">
        <f t="shared" si="67"/>
        <v>9078.9275000000016</v>
      </c>
      <c r="I310" s="10">
        <f t="shared" si="68"/>
        <v>0.27750000000000002</v>
      </c>
      <c r="J310" s="7">
        <f t="shared" si="69"/>
        <v>92963.072499999995</v>
      </c>
      <c r="K310" s="7">
        <f t="shared" si="70"/>
        <v>102042</v>
      </c>
      <c r="L310" s="7" t="str">
        <f t="shared" si="71"/>
        <v/>
      </c>
      <c r="M310" s="7" t="str">
        <f t="shared" si="72"/>
        <v/>
      </c>
      <c r="N310" s="9" t="str">
        <f t="shared" si="73"/>
        <v/>
      </c>
      <c r="O310" s="7" t="str">
        <f t="shared" si="74"/>
        <v/>
      </c>
    </row>
    <row r="311" spans="1:15" s="1" customFormat="1">
      <c r="A311" s="7">
        <f t="shared" ref="A311:A374" si="75">A310+200</f>
        <v>53200</v>
      </c>
      <c r="B311" s="7">
        <f t="shared" si="62"/>
        <v>77721</v>
      </c>
      <c r="C311" s="9">
        <f t="shared" si="63"/>
        <v>0.85</v>
      </c>
      <c r="D311" s="7">
        <f t="shared" si="64"/>
        <v>34662.85</v>
      </c>
      <c r="E311" s="7">
        <f t="shared" ref="E311:E374" si="76">A311+D311</f>
        <v>87862.85</v>
      </c>
      <c r="F311" s="7">
        <f t="shared" si="65"/>
        <v>66562.850000000006</v>
      </c>
      <c r="G311" s="9">
        <f t="shared" si="66"/>
        <v>0.15</v>
      </c>
      <c r="H311" s="7">
        <f t="shared" si="67"/>
        <v>9134.4275000000016</v>
      </c>
      <c r="I311" s="10">
        <f t="shared" si="68"/>
        <v>0.27750000000000002</v>
      </c>
      <c r="J311" s="7">
        <f t="shared" si="69"/>
        <v>93107.572499999995</v>
      </c>
      <c r="K311" s="7">
        <f t="shared" si="70"/>
        <v>102242</v>
      </c>
      <c r="L311" s="7" t="str">
        <f t="shared" si="71"/>
        <v/>
      </c>
      <c r="M311" s="7" t="str">
        <f t="shared" si="72"/>
        <v/>
      </c>
      <c r="N311" s="9" t="str">
        <f t="shared" si="73"/>
        <v/>
      </c>
      <c r="O311" s="7" t="str">
        <f t="shared" si="74"/>
        <v/>
      </c>
    </row>
    <row r="312" spans="1:15" s="1" customFormat="1">
      <c r="A312" s="7">
        <f t="shared" si="75"/>
        <v>53400</v>
      </c>
      <c r="B312" s="7">
        <f t="shared" si="62"/>
        <v>77921</v>
      </c>
      <c r="C312" s="9">
        <f t="shared" si="63"/>
        <v>0.85</v>
      </c>
      <c r="D312" s="7">
        <f t="shared" si="64"/>
        <v>34832.85</v>
      </c>
      <c r="E312" s="7">
        <f t="shared" si="76"/>
        <v>88232.85</v>
      </c>
      <c r="F312" s="7">
        <f t="shared" si="65"/>
        <v>66932.850000000006</v>
      </c>
      <c r="G312" s="9">
        <f t="shared" si="66"/>
        <v>0.15</v>
      </c>
      <c r="H312" s="7">
        <f t="shared" si="67"/>
        <v>9189.9275000000016</v>
      </c>
      <c r="I312" s="10">
        <f t="shared" si="68"/>
        <v>0.27750000000000002</v>
      </c>
      <c r="J312" s="7">
        <f t="shared" si="69"/>
        <v>93252.072499999995</v>
      </c>
      <c r="K312" s="7">
        <f t="shared" si="70"/>
        <v>102442</v>
      </c>
      <c r="L312" s="7" t="str">
        <f t="shared" si="71"/>
        <v/>
      </c>
      <c r="M312" s="7" t="str">
        <f t="shared" si="72"/>
        <v/>
      </c>
      <c r="N312" s="9" t="str">
        <f t="shared" si="73"/>
        <v/>
      </c>
      <c r="O312" s="7" t="str">
        <f t="shared" si="74"/>
        <v/>
      </c>
    </row>
    <row r="313" spans="1:15" s="1" customFormat="1">
      <c r="A313" s="7">
        <f t="shared" si="75"/>
        <v>53600</v>
      </c>
      <c r="B313" s="7">
        <f t="shared" si="62"/>
        <v>78121</v>
      </c>
      <c r="C313" s="9">
        <f t="shared" si="63"/>
        <v>0.85</v>
      </c>
      <c r="D313" s="7">
        <f t="shared" si="64"/>
        <v>35002.85</v>
      </c>
      <c r="E313" s="7">
        <f t="shared" si="76"/>
        <v>88602.85</v>
      </c>
      <c r="F313" s="7">
        <f t="shared" si="65"/>
        <v>67302.850000000006</v>
      </c>
      <c r="G313" s="9">
        <f t="shared" si="66"/>
        <v>0.15</v>
      </c>
      <c r="H313" s="7">
        <f t="shared" si="67"/>
        <v>9245.4275000000016</v>
      </c>
      <c r="I313" s="10">
        <f t="shared" si="68"/>
        <v>0.27750000000000002</v>
      </c>
      <c r="J313" s="7">
        <f t="shared" si="69"/>
        <v>93396.572499999995</v>
      </c>
      <c r="K313" s="7">
        <f t="shared" si="70"/>
        <v>102642</v>
      </c>
      <c r="L313" s="7" t="str">
        <f t="shared" si="71"/>
        <v/>
      </c>
      <c r="M313" s="7" t="str">
        <f t="shared" si="72"/>
        <v/>
      </c>
      <c r="N313" s="9" t="str">
        <f t="shared" si="73"/>
        <v/>
      </c>
      <c r="O313" s="7" t="str">
        <f t="shared" si="74"/>
        <v/>
      </c>
    </row>
    <row r="314" spans="1:15" s="1" customFormat="1">
      <c r="A314" s="7">
        <f t="shared" si="75"/>
        <v>53800</v>
      </c>
      <c r="B314" s="7">
        <f t="shared" si="62"/>
        <v>78321</v>
      </c>
      <c r="C314" s="9">
        <f t="shared" si="63"/>
        <v>0.85</v>
      </c>
      <c r="D314" s="7">
        <f t="shared" si="64"/>
        <v>35172.85</v>
      </c>
      <c r="E314" s="7">
        <f t="shared" si="76"/>
        <v>88972.85</v>
      </c>
      <c r="F314" s="7">
        <f t="shared" si="65"/>
        <v>67672.850000000006</v>
      </c>
      <c r="G314" s="9">
        <f t="shared" si="66"/>
        <v>0.15</v>
      </c>
      <c r="H314" s="7">
        <f t="shared" si="67"/>
        <v>9300.9275000000016</v>
      </c>
      <c r="I314" s="10">
        <f t="shared" si="68"/>
        <v>0.27750000000000002</v>
      </c>
      <c r="J314" s="7">
        <f t="shared" si="69"/>
        <v>93541.072499999995</v>
      </c>
      <c r="K314" s="7">
        <f t="shared" si="70"/>
        <v>102842</v>
      </c>
      <c r="L314" s="7" t="str">
        <f t="shared" si="71"/>
        <v/>
      </c>
      <c r="M314" s="7" t="str">
        <f t="shared" si="72"/>
        <v/>
      </c>
      <c r="N314" s="9" t="str">
        <f t="shared" si="73"/>
        <v/>
      </c>
      <c r="O314" s="7" t="str">
        <f t="shared" si="74"/>
        <v/>
      </c>
    </row>
    <row r="315" spans="1:15" s="1" customFormat="1">
      <c r="A315" s="7">
        <f t="shared" si="75"/>
        <v>54000</v>
      </c>
      <c r="B315" s="7">
        <f t="shared" si="62"/>
        <v>78521</v>
      </c>
      <c r="C315" s="9">
        <f t="shared" si="63"/>
        <v>0.85</v>
      </c>
      <c r="D315" s="7">
        <f t="shared" si="64"/>
        <v>35342.85</v>
      </c>
      <c r="E315" s="7">
        <f t="shared" si="76"/>
        <v>89342.85</v>
      </c>
      <c r="F315" s="7">
        <f t="shared" si="65"/>
        <v>68042.850000000006</v>
      </c>
      <c r="G315" s="9">
        <f t="shared" si="66"/>
        <v>0.15</v>
      </c>
      <c r="H315" s="7">
        <f t="shared" si="67"/>
        <v>9356.4275000000016</v>
      </c>
      <c r="I315" s="10">
        <f t="shared" si="68"/>
        <v>0.27750000000000002</v>
      </c>
      <c r="J315" s="7">
        <f t="shared" si="69"/>
        <v>93685.572499999995</v>
      </c>
      <c r="K315" s="7">
        <f t="shared" si="70"/>
        <v>103042</v>
      </c>
      <c r="L315" s="7" t="str">
        <f t="shared" si="71"/>
        <v/>
      </c>
      <c r="M315" s="7" t="str">
        <f t="shared" si="72"/>
        <v/>
      </c>
      <c r="N315" s="9" t="str">
        <f t="shared" si="73"/>
        <v/>
      </c>
      <c r="O315" s="7" t="str">
        <f t="shared" si="74"/>
        <v/>
      </c>
    </row>
    <row r="316" spans="1:15" s="1" customFormat="1">
      <c r="A316" s="7">
        <f t="shared" si="75"/>
        <v>54200</v>
      </c>
      <c r="B316" s="7">
        <f t="shared" si="62"/>
        <v>78721</v>
      </c>
      <c r="C316" s="9">
        <f t="shared" si="63"/>
        <v>0.85</v>
      </c>
      <c r="D316" s="7">
        <f t="shared" si="64"/>
        <v>35512.85</v>
      </c>
      <c r="E316" s="7">
        <f t="shared" si="76"/>
        <v>89712.85</v>
      </c>
      <c r="F316" s="7">
        <f t="shared" si="65"/>
        <v>68412.850000000006</v>
      </c>
      <c r="G316" s="9">
        <f t="shared" si="66"/>
        <v>0.15</v>
      </c>
      <c r="H316" s="7">
        <f t="shared" si="67"/>
        <v>9411.9275000000016</v>
      </c>
      <c r="I316" s="10">
        <f t="shared" si="68"/>
        <v>0.27750000000000002</v>
      </c>
      <c r="J316" s="7">
        <f t="shared" si="69"/>
        <v>93830.072499999995</v>
      </c>
      <c r="K316" s="7">
        <f t="shared" si="70"/>
        <v>103242</v>
      </c>
      <c r="L316" s="7" t="str">
        <f t="shared" si="71"/>
        <v/>
      </c>
      <c r="M316" s="7" t="str">
        <f t="shared" si="72"/>
        <v/>
      </c>
      <c r="N316" s="9" t="str">
        <f t="shared" si="73"/>
        <v/>
      </c>
      <c r="O316" s="7" t="str">
        <f t="shared" si="74"/>
        <v/>
      </c>
    </row>
    <row r="317" spans="1:15" s="1" customFormat="1">
      <c r="A317" s="7">
        <f t="shared" si="75"/>
        <v>54400</v>
      </c>
      <c r="B317" s="7">
        <f t="shared" si="62"/>
        <v>78921</v>
      </c>
      <c r="C317" s="9">
        <f t="shared" si="63"/>
        <v>0.85</v>
      </c>
      <c r="D317" s="7">
        <f t="shared" si="64"/>
        <v>35682.85</v>
      </c>
      <c r="E317" s="7">
        <f t="shared" si="76"/>
        <v>90082.85</v>
      </c>
      <c r="F317" s="7">
        <f t="shared" si="65"/>
        <v>68782.850000000006</v>
      </c>
      <c r="G317" s="9">
        <f t="shared" si="66"/>
        <v>0.15</v>
      </c>
      <c r="H317" s="7">
        <f t="shared" si="67"/>
        <v>9467.4275000000016</v>
      </c>
      <c r="I317" s="10">
        <f t="shared" si="68"/>
        <v>0.27750000000000002</v>
      </c>
      <c r="J317" s="7">
        <f t="shared" si="69"/>
        <v>93974.572499999995</v>
      </c>
      <c r="K317" s="7">
        <f t="shared" si="70"/>
        <v>103442</v>
      </c>
      <c r="L317" s="7" t="str">
        <f t="shared" si="71"/>
        <v/>
      </c>
      <c r="M317" s="7" t="str">
        <f t="shared" si="72"/>
        <v/>
      </c>
      <c r="N317" s="9" t="str">
        <f t="shared" si="73"/>
        <v/>
      </c>
      <c r="O317" s="7" t="str">
        <f t="shared" si="74"/>
        <v/>
      </c>
    </row>
    <row r="318" spans="1:15" s="1" customFormat="1">
      <c r="A318" s="7">
        <f t="shared" si="75"/>
        <v>54600</v>
      </c>
      <c r="B318" s="7">
        <f t="shared" si="62"/>
        <v>79121</v>
      </c>
      <c r="C318" s="9">
        <f t="shared" si="63"/>
        <v>0.85</v>
      </c>
      <c r="D318" s="7">
        <f t="shared" si="64"/>
        <v>35852.85</v>
      </c>
      <c r="E318" s="7">
        <f t="shared" si="76"/>
        <v>90452.85</v>
      </c>
      <c r="F318" s="7">
        <f t="shared" si="65"/>
        <v>69152.850000000006</v>
      </c>
      <c r="G318" s="9">
        <f t="shared" si="66"/>
        <v>0.25</v>
      </c>
      <c r="H318" s="7">
        <f t="shared" si="67"/>
        <v>9538.2125000000015</v>
      </c>
      <c r="I318" s="10">
        <f t="shared" si="68"/>
        <v>0.46250000000000002</v>
      </c>
      <c r="J318" s="7">
        <f t="shared" si="69"/>
        <v>94103.787500000006</v>
      </c>
      <c r="K318" s="7">
        <f t="shared" si="70"/>
        <v>103642</v>
      </c>
      <c r="L318" s="7">
        <f t="shared" si="71"/>
        <v>103642</v>
      </c>
      <c r="M318" s="7" t="str">
        <f t="shared" si="72"/>
        <v/>
      </c>
      <c r="N318" s="9" t="str">
        <f t="shared" si="73"/>
        <v/>
      </c>
      <c r="O318" s="7" t="str">
        <f t="shared" si="74"/>
        <v/>
      </c>
    </row>
    <row r="319" spans="1:15" s="1" customFormat="1">
      <c r="A319" s="7">
        <f t="shared" si="75"/>
        <v>54800</v>
      </c>
      <c r="B319" s="7">
        <f t="shared" si="62"/>
        <v>79321</v>
      </c>
      <c r="C319" s="9">
        <f t="shared" si="63"/>
        <v>0.85</v>
      </c>
      <c r="D319" s="7">
        <f t="shared" si="64"/>
        <v>36022.85</v>
      </c>
      <c r="E319" s="7">
        <f t="shared" si="76"/>
        <v>90822.85</v>
      </c>
      <c r="F319" s="7">
        <f t="shared" si="65"/>
        <v>69522.850000000006</v>
      </c>
      <c r="G319" s="9">
        <f t="shared" si="66"/>
        <v>0.25</v>
      </c>
      <c r="H319" s="7">
        <f t="shared" si="67"/>
        <v>9630.7125000000015</v>
      </c>
      <c r="I319" s="10">
        <f t="shared" si="68"/>
        <v>0.46250000000000002</v>
      </c>
      <c r="J319" s="7">
        <f t="shared" si="69"/>
        <v>94211.287500000006</v>
      </c>
      <c r="K319" s="7">
        <f t="shared" si="70"/>
        <v>103842</v>
      </c>
      <c r="L319" s="7" t="str">
        <f t="shared" si="71"/>
        <v/>
      </c>
      <c r="M319" s="7" t="str">
        <f t="shared" si="72"/>
        <v/>
      </c>
      <c r="N319" s="9">
        <f t="shared" si="73"/>
        <v>0.05</v>
      </c>
      <c r="O319" s="7">
        <f t="shared" si="74"/>
        <v>9630.7125000000015</v>
      </c>
    </row>
    <row r="320" spans="1:15" s="1" customFormat="1">
      <c r="A320" s="7">
        <f t="shared" si="75"/>
        <v>55000</v>
      </c>
      <c r="B320" s="7">
        <f t="shared" si="62"/>
        <v>79521</v>
      </c>
      <c r="C320" s="9">
        <f t="shared" si="63"/>
        <v>0.85</v>
      </c>
      <c r="D320" s="7">
        <f t="shared" si="64"/>
        <v>36192.85</v>
      </c>
      <c r="E320" s="7">
        <f t="shared" si="76"/>
        <v>91192.85</v>
      </c>
      <c r="F320" s="7">
        <f t="shared" si="65"/>
        <v>69892.850000000006</v>
      </c>
      <c r="G320" s="9">
        <f t="shared" si="66"/>
        <v>0.25</v>
      </c>
      <c r="H320" s="7">
        <f t="shared" si="67"/>
        <v>9723.2125000000015</v>
      </c>
      <c r="I320" s="10">
        <f t="shared" si="68"/>
        <v>0.46250000000000002</v>
      </c>
      <c r="J320" s="7">
        <f t="shared" si="69"/>
        <v>94318.787500000006</v>
      </c>
      <c r="K320" s="7">
        <f t="shared" si="70"/>
        <v>104042</v>
      </c>
      <c r="L320" s="7" t="str">
        <f t="shared" si="71"/>
        <v/>
      </c>
      <c r="M320" s="7" t="str">
        <f t="shared" si="72"/>
        <v/>
      </c>
      <c r="N320" s="9">
        <f t="shared" si="73"/>
        <v>0.05</v>
      </c>
      <c r="O320" s="7">
        <f t="shared" si="74"/>
        <v>9723.2125000000015</v>
      </c>
    </row>
    <row r="321" spans="1:15" s="1" customFormat="1">
      <c r="A321" s="7">
        <f t="shared" si="75"/>
        <v>55200</v>
      </c>
      <c r="B321" s="7">
        <f t="shared" si="62"/>
        <v>79721</v>
      </c>
      <c r="C321" s="9">
        <f t="shared" si="63"/>
        <v>0.85</v>
      </c>
      <c r="D321" s="7">
        <f t="shared" si="64"/>
        <v>36362.85</v>
      </c>
      <c r="E321" s="7">
        <f t="shared" si="76"/>
        <v>91562.85</v>
      </c>
      <c r="F321" s="7">
        <f t="shared" si="65"/>
        <v>70262.850000000006</v>
      </c>
      <c r="G321" s="9">
        <f t="shared" si="66"/>
        <v>0.25</v>
      </c>
      <c r="H321" s="7">
        <f t="shared" si="67"/>
        <v>9815.7125000000015</v>
      </c>
      <c r="I321" s="10">
        <f t="shared" si="68"/>
        <v>0.46250000000000002</v>
      </c>
      <c r="J321" s="7">
        <f t="shared" si="69"/>
        <v>94426.287500000006</v>
      </c>
      <c r="K321" s="7">
        <f t="shared" si="70"/>
        <v>104242</v>
      </c>
      <c r="L321" s="7" t="str">
        <f t="shared" si="71"/>
        <v/>
      </c>
      <c r="M321" s="7" t="str">
        <f t="shared" si="72"/>
        <v/>
      </c>
      <c r="N321" s="9" t="str">
        <f t="shared" si="73"/>
        <v/>
      </c>
      <c r="O321" s="7" t="str">
        <f t="shared" si="74"/>
        <v/>
      </c>
    </row>
    <row r="322" spans="1:15" s="1" customFormat="1">
      <c r="A322" s="7">
        <f t="shared" si="75"/>
        <v>55400</v>
      </c>
      <c r="B322" s="7">
        <f t="shared" si="62"/>
        <v>79921</v>
      </c>
      <c r="C322" s="9">
        <f t="shared" si="63"/>
        <v>0.85</v>
      </c>
      <c r="D322" s="7">
        <f t="shared" si="64"/>
        <v>36532.85</v>
      </c>
      <c r="E322" s="7">
        <f t="shared" si="76"/>
        <v>91932.85</v>
      </c>
      <c r="F322" s="7">
        <f t="shared" si="65"/>
        <v>70632.850000000006</v>
      </c>
      <c r="G322" s="9">
        <f t="shared" si="66"/>
        <v>0.25</v>
      </c>
      <c r="H322" s="7">
        <f t="shared" si="67"/>
        <v>9908.2125000000015</v>
      </c>
      <c r="I322" s="10">
        <f t="shared" si="68"/>
        <v>0.46250000000000002</v>
      </c>
      <c r="J322" s="7">
        <f t="shared" si="69"/>
        <v>94533.787500000006</v>
      </c>
      <c r="K322" s="7">
        <f t="shared" si="70"/>
        <v>104442</v>
      </c>
      <c r="L322" s="7" t="str">
        <f t="shared" si="71"/>
        <v/>
      </c>
      <c r="M322" s="7" t="str">
        <f t="shared" si="72"/>
        <v/>
      </c>
      <c r="N322" s="9" t="str">
        <f t="shared" si="73"/>
        <v/>
      </c>
      <c r="O322" s="7" t="str">
        <f t="shared" si="74"/>
        <v/>
      </c>
    </row>
    <row r="323" spans="1:15" s="1" customFormat="1">
      <c r="A323" s="7">
        <f t="shared" si="75"/>
        <v>55600</v>
      </c>
      <c r="B323" s="7">
        <f t="shared" si="62"/>
        <v>80121</v>
      </c>
      <c r="C323" s="9">
        <f t="shared" si="63"/>
        <v>0.85</v>
      </c>
      <c r="D323" s="7">
        <f t="shared" si="64"/>
        <v>36702.85</v>
      </c>
      <c r="E323" s="7">
        <f t="shared" si="76"/>
        <v>92302.85</v>
      </c>
      <c r="F323" s="7">
        <f t="shared" si="65"/>
        <v>71002.850000000006</v>
      </c>
      <c r="G323" s="9">
        <f t="shared" si="66"/>
        <v>0.25</v>
      </c>
      <c r="H323" s="7">
        <f t="shared" si="67"/>
        <v>10000.712500000001</v>
      </c>
      <c r="I323" s="10">
        <f t="shared" si="68"/>
        <v>0.46250000000000002</v>
      </c>
      <c r="J323" s="7">
        <f t="shared" si="69"/>
        <v>94641.287500000006</v>
      </c>
      <c r="K323" s="7">
        <f t="shared" si="70"/>
        <v>104642</v>
      </c>
      <c r="L323" s="7" t="str">
        <f t="shared" si="71"/>
        <v/>
      </c>
      <c r="M323" s="7" t="str">
        <f t="shared" si="72"/>
        <v/>
      </c>
      <c r="N323" s="9" t="str">
        <f t="shared" si="73"/>
        <v/>
      </c>
      <c r="O323" s="7" t="str">
        <f t="shared" si="74"/>
        <v/>
      </c>
    </row>
    <row r="324" spans="1:15" s="1" customFormat="1">
      <c r="A324" s="7">
        <f t="shared" si="75"/>
        <v>55800</v>
      </c>
      <c r="B324" s="7">
        <f t="shared" si="62"/>
        <v>80321</v>
      </c>
      <c r="C324" s="9">
        <f t="shared" si="63"/>
        <v>0.85</v>
      </c>
      <c r="D324" s="7">
        <f t="shared" si="64"/>
        <v>36872.85</v>
      </c>
      <c r="E324" s="7">
        <f t="shared" si="76"/>
        <v>92672.85</v>
      </c>
      <c r="F324" s="7">
        <f t="shared" si="65"/>
        <v>71372.850000000006</v>
      </c>
      <c r="G324" s="9">
        <f t="shared" si="66"/>
        <v>0.25</v>
      </c>
      <c r="H324" s="7">
        <f t="shared" si="67"/>
        <v>10093.212500000001</v>
      </c>
      <c r="I324" s="10">
        <f t="shared" si="68"/>
        <v>0.46250000000000002</v>
      </c>
      <c r="J324" s="7">
        <f t="shared" si="69"/>
        <v>94748.787500000006</v>
      </c>
      <c r="K324" s="7">
        <f t="shared" si="70"/>
        <v>104842</v>
      </c>
      <c r="L324" s="7" t="str">
        <f t="shared" si="71"/>
        <v/>
      </c>
      <c r="M324" s="7" t="str">
        <f t="shared" si="72"/>
        <v/>
      </c>
      <c r="N324" s="9" t="str">
        <f t="shared" si="73"/>
        <v/>
      </c>
      <c r="O324" s="7" t="str">
        <f t="shared" si="74"/>
        <v/>
      </c>
    </row>
    <row r="325" spans="1:15" s="1" customFormat="1">
      <c r="A325" s="7">
        <f t="shared" si="75"/>
        <v>56000</v>
      </c>
      <c r="B325" s="7">
        <f t="shared" si="62"/>
        <v>80521</v>
      </c>
      <c r="C325" s="9">
        <f t="shared" si="63"/>
        <v>0.85</v>
      </c>
      <c r="D325" s="7">
        <f t="shared" si="64"/>
        <v>37042.85</v>
      </c>
      <c r="E325" s="7">
        <f t="shared" si="76"/>
        <v>93042.85</v>
      </c>
      <c r="F325" s="7">
        <f t="shared" si="65"/>
        <v>71742.850000000006</v>
      </c>
      <c r="G325" s="9">
        <f t="shared" si="66"/>
        <v>0.25</v>
      </c>
      <c r="H325" s="7">
        <f t="shared" si="67"/>
        <v>10185.712500000001</v>
      </c>
      <c r="I325" s="10">
        <f t="shared" si="68"/>
        <v>0.46250000000000002</v>
      </c>
      <c r="J325" s="7">
        <f t="shared" si="69"/>
        <v>94856.287500000006</v>
      </c>
      <c r="K325" s="7">
        <f t="shared" si="70"/>
        <v>105042</v>
      </c>
      <c r="L325" s="7" t="str">
        <f t="shared" si="71"/>
        <v/>
      </c>
      <c r="M325" s="7" t="str">
        <f t="shared" si="72"/>
        <v/>
      </c>
      <c r="N325" s="9" t="str">
        <f t="shared" si="73"/>
        <v/>
      </c>
      <c r="O325" s="7" t="str">
        <f t="shared" si="74"/>
        <v/>
      </c>
    </row>
    <row r="326" spans="1:15" s="1" customFormat="1">
      <c r="A326" s="7">
        <f t="shared" si="75"/>
        <v>56200</v>
      </c>
      <c r="B326" s="7">
        <f t="shared" si="62"/>
        <v>80721</v>
      </c>
      <c r="C326" s="9">
        <f t="shared" si="63"/>
        <v>0.85</v>
      </c>
      <c r="D326" s="7">
        <f t="shared" si="64"/>
        <v>37212.85</v>
      </c>
      <c r="E326" s="7">
        <f t="shared" si="76"/>
        <v>93412.85</v>
      </c>
      <c r="F326" s="7">
        <f t="shared" si="65"/>
        <v>72112.850000000006</v>
      </c>
      <c r="G326" s="9">
        <f t="shared" si="66"/>
        <v>0.25</v>
      </c>
      <c r="H326" s="7">
        <f t="shared" si="67"/>
        <v>10278.212500000001</v>
      </c>
      <c r="I326" s="10">
        <f t="shared" si="68"/>
        <v>0.46250000000000002</v>
      </c>
      <c r="J326" s="7">
        <f t="shared" si="69"/>
        <v>94963.787500000006</v>
      </c>
      <c r="K326" s="7">
        <f t="shared" si="70"/>
        <v>105242</v>
      </c>
      <c r="L326" s="7" t="str">
        <f t="shared" si="71"/>
        <v/>
      </c>
      <c r="M326" s="7" t="str">
        <f t="shared" si="72"/>
        <v/>
      </c>
      <c r="N326" s="9" t="str">
        <f t="shared" si="73"/>
        <v/>
      </c>
      <c r="O326" s="7" t="str">
        <f t="shared" si="74"/>
        <v/>
      </c>
    </row>
    <row r="327" spans="1:15" s="1" customFormat="1">
      <c r="A327" s="7">
        <f t="shared" si="75"/>
        <v>56400</v>
      </c>
      <c r="B327" s="7">
        <f t="shared" si="62"/>
        <v>80921</v>
      </c>
      <c r="C327" s="9">
        <f t="shared" si="63"/>
        <v>0.85</v>
      </c>
      <c r="D327" s="7">
        <f t="shared" si="64"/>
        <v>37382.85</v>
      </c>
      <c r="E327" s="7">
        <f t="shared" si="76"/>
        <v>93782.85</v>
      </c>
      <c r="F327" s="7">
        <f t="shared" si="65"/>
        <v>72482.850000000006</v>
      </c>
      <c r="G327" s="9">
        <f t="shared" si="66"/>
        <v>0.25</v>
      </c>
      <c r="H327" s="7">
        <f t="shared" si="67"/>
        <v>10370.712500000001</v>
      </c>
      <c r="I327" s="10">
        <f t="shared" si="68"/>
        <v>0.46250000000000002</v>
      </c>
      <c r="J327" s="7">
        <f t="shared" si="69"/>
        <v>95071.287500000006</v>
      </c>
      <c r="K327" s="7">
        <f t="shared" si="70"/>
        <v>105442</v>
      </c>
      <c r="L327" s="7" t="str">
        <f t="shared" si="71"/>
        <v/>
      </c>
      <c r="M327" s="7" t="str">
        <f t="shared" si="72"/>
        <v/>
      </c>
      <c r="N327" s="9" t="str">
        <f t="shared" si="73"/>
        <v/>
      </c>
      <c r="O327" s="7" t="str">
        <f t="shared" si="74"/>
        <v/>
      </c>
    </row>
    <row r="328" spans="1:15" s="1" customFormat="1">
      <c r="A328" s="7">
        <f t="shared" si="75"/>
        <v>56600</v>
      </c>
      <c r="B328" s="7">
        <f t="shared" si="62"/>
        <v>81121</v>
      </c>
      <c r="C328" s="9">
        <f t="shared" si="63"/>
        <v>0.85</v>
      </c>
      <c r="D328" s="7">
        <f t="shared" si="64"/>
        <v>37552.85</v>
      </c>
      <c r="E328" s="7">
        <f t="shared" si="76"/>
        <v>94152.85</v>
      </c>
      <c r="F328" s="7">
        <f t="shared" si="65"/>
        <v>72852.850000000006</v>
      </c>
      <c r="G328" s="9">
        <f t="shared" si="66"/>
        <v>0.25</v>
      </c>
      <c r="H328" s="7">
        <f t="shared" si="67"/>
        <v>10463.212500000001</v>
      </c>
      <c r="I328" s="10">
        <f t="shared" si="68"/>
        <v>0.46250000000000002</v>
      </c>
      <c r="J328" s="7">
        <f t="shared" si="69"/>
        <v>95178.787500000006</v>
      </c>
      <c r="K328" s="7">
        <f t="shared" si="70"/>
        <v>105642</v>
      </c>
      <c r="L328" s="7" t="str">
        <f t="shared" si="71"/>
        <v/>
      </c>
      <c r="M328" s="7" t="str">
        <f t="shared" si="72"/>
        <v/>
      </c>
      <c r="N328" s="9" t="str">
        <f t="shared" si="73"/>
        <v/>
      </c>
      <c r="O328" s="7" t="str">
        <f t="shared" si="74"/>
        <v/>
      </c>
    </row>
    <row r="329" spans="1:15" s="1" customFormat="1">
      <c r="A329" s="7">
        <f t="shared" si="75"/>
        <v>56800</v>
      </c>
      <c r="B329" s="7">
        <f t="shared" si="62"/>
        <v>81321</v>
      </c>
      <c r="C329" s="9">
        <f t="shared" si="63"/>
        <v>0.85</v>
      </c>
      <c r="D329" s="7">
        <f t="shared" si="64"/>
        <v>37722.85</v>
      </c>
      <c r="E329" s="7">
        <f t="shared" si="76"/>
        <v>94522.85</v>
      </c>
      <c r="F329" s="7">
        <f t="shared" si="65"/>
        <v>73222.850000000006</v>
      </c>
      <c r="G329" s="9">
        <f t="shared" si="66"/>
        <v>0.25</v>
      </c>
      <c r="H329" s="7">
        <f t="shared" si="67"/>
        <v>10555.712500000001</v>
      </c>
      <c r="I329" s="10">
        <f t="shared" si="68"/>
        <v>0.46250000000000002</v>
      </c>
      <c r="J329" s="7">
        <f t="shared" si="69"/>
        <v>95286.287500000006</v>
      </c>
      <c r="K329" s="7">
        <f t="shared" si="70"/>
        <v>105842</v>
      </c>
      <c r="L329" s="7" t="str">
        <f t="shared" si="71"/>
        <v/>
      </c>
      <c r="M329" s="7" t="str">
        <f t="shared" si="72"/>
        <v/>
      </c>
      <c r="N329" s="9" t="str">
        <f t="shared" si="73"/>
        <v/>
      </c>
      <c r="O329" s="7" t="str">
        <f t="shared" si="74"/>
        <v/>
      </c>
    </row>
    <row r="330" spans="1:15" s="1" customFormat="1">
      <c r="A330" s="7">
        <f t="shared" si="75"/>
        <v>57000</v>
      </c>
      <c r="B330" s="7">
        <f t="shared" si="62"/>
        <v>81521</v>
      </c>
      <c r="C330" s="9">
        <f t="shared" si="63"/>
        <v>0.85</v>
      </c>
      <c r="D330" s="7">
        <f t="shared" si="64"/>
        <v>37892.85</v>
      </c>
      <c r="E330" s="7">
        <f t="shared" si="76"/>
        <v>94892.85</v>
      </c>
      <c r="F330" s="7">
        <f t="shared" si="65"/>
        <v>73592.850000000006</v>
      </c>
      <c r="G330" s="9">
        <f t="shared" si="66"/>
        <v>0.25</v>
      </c>
      <c r="H330" s="7">
        <f t="shared" si="67"/>
        <v>10648.212500000001</v>
      </c>
      <c r="I330" s="10">
        <f t="shared" si="68"/>
        <v>0.46250000000000002</v>
      </c>
      <c r="J330" s="7">
        <f t="shared" si="69"/>
        <v>95393.787500000006</v>
      </c>
      <c r="K330" s="7">
        <f t="shared" si="70"/>
        <v>106042</v>
      </c>
      <c r="L330" s="7" t="str">
        <f t="shared" si="71"/>
        <v/>
      </c>
      <c r="M330" s="7" t="str">
        <f t="shared" si="72"/>
        <v/>
      </c>
      <c r="N330" s="9" t="str">
        <f t="shared" si="73"/>
        <v/>
      </c>
      <c r="O330" s="7" t="str">
        <f t="shared" si="74"/>
        <v/>
      </c>
    </row>
    <row r="331" spans="1:15" s="1" customFormat="1">
      <c r="A331" s="7">
        <f t="shared" si="75"/>
        <v>57200</v>
      </c>
      <c r="B331" s="7">
        <f t="shared" si="62"/>
        <v>81721</v>
      </c>
      <c r="C331" s="9">
        <f t="shared" si="63"/>
        <v>0.85</v>
      </c>
      <c r="D331" s="7">
        <f t="shared" si="64"/>
        <v>38062.85</v>
      </c>
      <c r="E331" s="7">
        <f t="shared" si="76"/>
        <v>95262.85</v>
      </c>
      <c r="F331" s="7">
        <f t="shared" si="65"/>
        <v>73962.850000000006</v>
      </c>
      <c r="G331" s="9">
        <f t="shared" si="66"/>
        <v>0.25</v>
      </c>
      <c r="H331" s="7">
        <f t="shared" si="67"/>
        <v>10740.712500000001</v>
      </c>
      <c r="I331" s="10">
        <f t="shared" si="68"/>
        <v>0.46250000000000002</v>
      </c>
      <c r="J331" s="7">
        <f t="shared" si="69"/>
        <v>95501.287500000006</v>
      </c>
      <c r="K331" s="7">
        <f t="shared" si="70"/>
        <v>106242</v>
      </c>
      <c r="L331" s="7" t="str">
        <f t="shared" si="71"/>
        <v/>
      </c>
      <c r="M331" s="7" t="str">
        <f t="shared" si="72"/>
        <v/>
      </c>
      <c r="N331" s="9" t="str">
        <f t="shared" si="73"/>
        <v/>
      </c>
      <c r="O331" s="7" t="str">
        <f t="shared" si="74"/>
        <v/>
      </c>
    </row>
    <row r="332" spans="1:15" s="1" customFormat="1">
      <c r="A332" s="7">
        <f t="shared" si="75"/>
        <v>57400</v>
      </c>
      <c r="B332" s="7">
        <f t="shared" si="62"/>
        <v>81921</v>
      </c>
      <c r="C332" s="9">
        <f t="shared" si="63"/>
        <v>0.85</v>
      </c>
      <c r="D332" s="7">
        <f t="shared" si="64"/>
        <v>38232.85</v>
      </c>
      <c r="E332" s="7">
        <f t="shared" si="76"/>
        <v>95632.85</v>
      </c>
      <c r="F332" s="7">
        <f t="shared" si="65"/>
        <v>74332.850000000006</v>
      </c>
      <c r="G332" s="9">
        <f t="shared" si="66"/>
        <v>0.25</v>
      </c>
      <c r="H332" s="7">
        <f t="shared" si="67"/>
        <v>10833.212500000001</v>
      </c>
      <c r="I332" s="10">
        <f t="shared" si="68"/>
        <v>0.46250000000000002</v>
      </c>
      <c r="J332" s="7">
        <f t="shared" si="69"/>
        <v>95608.787500000006</v>
      </c>
      <c r="K332" s="7">
        <f t="shared" si="70"/>
        <v>106442</v>
      </c>
      <c r="L332" s="7" t="str">
        <f t="shared" si="71"/>
        <v/>
      </c>
      <c r="M332" s="7" t="str">
        <f t="shared" si="72"/>
        <v/>
      </c>
      <c r="N332" s="9" t="str">
        <f t="shared" si="73"/>
        <v/>
      </c>
      <c r="O332" s="7" t="str">
        <f t="shared" si="74"/>
        <v/>
      </c>
    </row>
    <row r="333" spans="1:15" s="1" customFormat="1">
      <c r="A333" s="7">
        <f t="shared" si="75"/>
        <v>57600</v>
      </c>
      <c r="B333" s="7">
        <f t="shared" si="62"/>
        <v>82121</v>
      </c>
      <c r="C333" s="9">
        <f t="shared" si="63"/>
        <v>0.85</v>
      </c>
      <c r="D333" s="7">
        <f t="shared" si="64"/>
        <v>38402.85</v>
      </c>
      <c r="E333" s="7">
        <f t="shared" si="76"/>
        <v>96002.85</v>
      </c>
      <c r="F333" s="7">
        <f t="shared" si="65"/>
        <v>74702.850000000006</v>
      </c>
      <c r="G333" s="9">
        <f t="shared" si="66"/>
        <v>0.25</v>
      </c>
      <c r="H333" s="7">
        <f t="shared" si="67"/>
        <v>10925.712500000001</v>
      </c>
      <c r="I333" s="10">
        <f t="shared" si="68"/>
        <v>0.46250000000000002</v>
      </c>
      <c r="J333" s="7">
        <f t="shared" si="69"/>
        <v>95716.287500000006</v>
      </c>
      <c r="K333" s="7">
        <f t="shared" si="70"/>
        <v>106642</v>
      </c>
      <c r="L333" s="7" t="str">
        <f t="shared" si="71"/>
        <v/>
      </c>
      <c r="M333" s="7" t="str">
        <f t="shared" si="72"/>
        <v/>
      </c>
      <c r="N333" s="9" t="str">
        <f t="shared" si="73"/>
        <v/>
      </c>
      <c r="O333" s="7" t="str">
        <f t="shared" si="74"/>
        <v/>
      </c>
    </row>
    <row r="334" spans="1:15" s="1" customFormat="1">
      <c r="A334" s="7">
        <f t="shared" si="75"/>
        <v>57800</v>
      </c>
      <c r="B334" s="7">
        <f t="shared" si="62"/>
        <v>82321</v>
      </c>
      <c r="C334" s="9">
        <f t="shared" si="63"/>
        <v>0.85</v>
      </c>
      <c r="D334" s="7">
        <f t="shared" si="64"/>
        <v>38572.85</v>
      </c>
      <c r="E334" s="7">
        <f t="shared" si="76"/>
        <v>96372.85</v>
      </c>
      <c r="F334" s="7">
        <f t="shared" si="65"/>
        <v>75072.850000000006</v>
      </c>
      <c r="G334" s="9">
        <f t="shared" si="66"/>
        <v>0.25</v>
      </c>
      <c r="H334" s="7">
        <f t="shared" si="67"/>
        <v>11018.212500000001</v>
      </c>
      <c r="I334" s="10">
        <f t="shared" si="68"/>
        <v>0.46250000000000002</v>
      </c>
      <c r="J334" s="7">
        <f t="shared" si="69"/>
        <v>95823.787500000006</v>
      </c>
      <c r="K334" s="7">
        <f t="shared" si="70"/>
        <v>106842</v>
      </c>
      <c r="L334" s="7" t="str">
        <f t="shared" si="71"/>
        <v/>
      </c>
      <c r="M334" s="7" t="str">
        <f t="shared" si="72"/>
        <v/>
      </c>
      <c r="N334" s="9" t="str">
        <f t="shared" si="73"/>
        <v/>
      </c>
      <c r="O334" s="7" t="str">
        <f t="shared" si="74"/>
        <v/>
      </c>
    </row>
    <row r="335" spans="1:15" s="1" customFormat="1">
      <c r="A335" s="7">
        <f t="shared" si="75"/>
        <v>58000</v>
      </c>
      <c r="B335" s="7">
        <f t="shared" si="62"/>
        <v>82521</v>
      </c>
      <c r="C335" s="9">
        <f t="shared" si="63"/>
        <v>0.85</v>
      </c>
      <c r="D335" s="7">
        <f t="shared" si="64"/>
        <v>38742.85</v>
      </c>
      <c r="E335" s="7">
        <f t="shared" si="76"/>
        <v>96742.85</v>
      </c>
      <c r="F335" s="7">
        <f t="shared" si="65"/>
        <v>75442.850000000006</v>
      </c>
      <c r="G335" s="9">
        <f t="shared" si="66"/>
        <v>0.25</v>
      </c>
      <c r="H335" s="7">
        <f t="shared" si="67"/>
        <v>11110.712500000001</v>
      </c>
      <c r="I335" s="10">
        <f t="shared" si="68"/>
        <v>0.46250000000000002</v>
      </c>
      <c r="J335" s="7">
        <f t="shared" si="69"/>
        <v>95931.287500000006</v>
      </c>
      <c r="K335" s="7">
        <f t="shared" si="70"/>
        <v>107042</v>
      </c>
      <c r="L335" s="7" t="str">
        <f t="shared" si="71"/>
        <v/>
      </c>
      <c r="M335" s="7" t="str">
        <f t="shared" si="72"/>
        <v/>
      </c>
      <c r="N335" s="9" t="str">
        <f t="shared" si="73"/>
        <v/>
      </c>
      <c r="O335" s="7" t="str">
        <f t="shared" si="74"/>
        <v/>
      </c>
    </row>
    <row r="336" spans="1:15" s="1" customFormat="1">
      <c r="A336" s="7">
        <f t="shared" si="75"/>
        <v>58200</v>
      </c>
      <c r="B336" s="7">
        <f t="shared" si="62"/>
        <v>82721</v>
      </c>
      <c r="C336" s="9">
        <f t="shared" si="63"/>
        <v>0.85</v>
      </c>
      <c r="D336" s="7">
        <f t="shared" si="64"/>
        <v>38912.85</v>
      </c>
      <c r="E336" s="7">
        <f t="shared" si="76"/>
        <v>97112.85</v>
      </c>
      <c r="F336" s="7">
        <f t="shared" si="65"/>
        <v>75812.850000000006</v>
      </c>
      <c r="G336" s="9">
        <f t="shared" si="66"/>
        <v>0.25</v>
      </c>
      <c r="H336" s="7">
        <f t="shared" si="67"/>
        <v>11203.212500000001</v>
      </c>
      <c r="I336" s="10">
        <f t="shared" si="68"/>
        <v>0.46250000000000002</v>
      </c>
      <c r="J336" s="7">
        <f t="shared" si="69"/>
        <v>96038.787500000006</v>
      </c>
      <c r="K336" s="7">
        <f t="shared" si="70"/>
        <v>107242</v>
      </c>
      <c r="L336" s="7" t="str">
        <f t="shared" si="71"/>
        <v/>
      </c>
      <c r="M336" s="7" t="str">
        <f t="shared" si="72"/>
        <v/>
      </c>
      <c r="N336" s="9" t="str">
        <f t="shared" si="73"/>
        <v/>
      </c>
      <c r="O336" s="7" t="str">
        <f t="shared" si="74"/>
        <v/>
      </c>
    </row>
    <row r="337" spans="1:15" s="1" customFormat="1">
      <c r="A337" s="7">
        <f t="shared" si="75"/>
        <v>58400</v>
      </c>
      <c r="B337" s="7">
        <f t="shared" si="62"/>
        <v>82921</v>
      </c>
      <c r="C337" s="9">
        <f t="shared" si="63"/>
        <v>0.85</v>
      </c>
      <c r="D337" s="7">
        <f t="shared" si="64"/>
        <v>39082.85</v>
      </c>
      <c r="E337" s="7">
        <f t="shared" si="76"/>
        <v>97482.85</v>
      </c>
      <c r="F337" s="7">
        <f t="shared" si="65"/>
        <v>76182.850000000006</v>
      </c>
      <c r="G337" s="9">
        <f t="shared" si="66"/>
        <v>0.25</v>
      </c>
      <c r="H337" s="7">
        <f t="shared" si="67"/>
        <v>11295.712500000001</v>
      </c>
      <c r="I337" s="10">
        <f t="shared" si="68"/>
        <v>0.46250000000000002</v>
      </c>
      <c r="J337" s="7">
        <f t="shared" si="69"/>
        <v>96146.287500000006</v>
      </c>
      <c r="K337" s="7">
        <f t="shared" si="70"/>
        <v>107442</v>
      </c>
      <c r="L337" s="7" t="str">
        <f t="shared" si="71"/>
        <v/>
      </c>
      <c r="M337" s="7" t="str">
        <f t="shared" si="72"/>
        <v/>
      </c>
      <c r="N337" s="9" t="str">
        <f t="shared" si="73"/>
        <v/>
      </c>
      <c r="O337" s="7" t="str">
        <f t="shared" si="74"/>
        <v/>
      </c>
    </row>
    <row r="338" spans="1:15" s="1" customFormat="1">
      <c r="A338" s="7">
        <f t="shared" si="75"/>
        <v>58600</v>
      </c>
      <c r="B338" s="7">
        <f t="shared" si="62"/>
        <v>83121</v>
      </c>
      <c r="C338" s="9">
        <f t="shared" si="63"/>
        <v>0.85</v>
      </c>
      <c r="D338" s="7">
        <f t="shared" si="64"/>
        <v>39252.85</v>
      </c>
      <c r="E338" s="7">
        <f t="shared" si="76"/>
        <v>97852.85</v>
      </c>
      <c r="F338" s="7">
        <f t="shared" si="65"/>
        <v>76552.850000000006</v>
      </c>
      <c r="G338" s="9">
        <f t="shared" si="66"/>
        <v>0.25</v>
      </c>
      <c r="H338" s="7">
        <f t="shared" si="67"/>
        <v>11388.212500000001</v>
      </c>
      <c r="I338" s="10">
        <f t="shared" si="68"/>
        <v>0.46250000000000002</v>
      </c>
      <c r="J338" s="7">
        <f t="shared" si="69"/>
        <v>96253.787500000006</v>
      </c>
      <c r="K338" s="7">
        <f t="shared" si="70"/>
        <v>107642</v>
      </c>
      <c r="L338" s="7" t="str">
        <f t="shared" si="71"/>
        <v/>
      </c>
      <c r="M338" s="7" t="str">
        <f t="shared" si="72"/>
        <v/>
      </c>
      <c r="N338" s="9" t="str">
        <f t="shared" si="73"/>
        <v/>
      </c>
      <c r="O338" s="7" t="str">
        <f t="shared" si="74"/>
        <v/>
      </c>
    </row>
    <row r="339" spans="1:15" s="1" customFormat="1">
      <c r="A339" s="7">
        <f t="shared" si="75"/>
        <v>58800</v>
      </c>
      <c r="B339" s="7">
        <f t="shared" si="62"/>
        <v>83321</v>
      </c>
      <c r="C339" s="9">
        <f t="shared" si="63"/>
        <v>0.85</v>
      </c>
      <c r="D339" s="7">
        <f t="shared" si="64"/>
        <v>39422.85</v>
      </c>
      <c r="E339" s="7">
        <f t="shared" si="76"/>
        <v>98222.85</v>
      </c>
      <c r="F339" s="7">
        <f t="shared" si="65"/>
        <v>76922.850000000006</v>
      </c>
      <c r="G339" s="9">
        <f t="shared" si="66"/>
        <v>0.25</v>
      </c>
      <c r="H339" s="7">
        <f t="shared" si="67"/>
        <v>11480.712500000001</v>
      </c>
      <c r="I339" s="10">
        <f t="shared" si="68"/>
        <v>0.46250000000000002</v>
      </c>
      <c r="J339" s="7">
        <f t="shared" si="69"/>
        <v>96361.287500000006</v>
      </c>
      <c r="K339" s="7">
        <f t="shared" si="70"/>
        <v>107842</v>
      </c>
      <c r="L339" s="7" t="str">
        <f t="shared" si="71"/>
        <v/>
      </c>
      <c r="M339" s="7" t="str">
        <f t="shared" si="72"/>
        <v/>
      </c>
      <c r="N339" s="9" t="str">
        <f t="shared" si="73"/>
        <v/>
      </c>
      <c r="O339" s="7" t="str">
        <f t="shared" si="74"/>
        <v/>
      </c>
    </row>
    <row r="340" spans="1:15" s="1" customFormat="1">
      <c r="A340" s="7">
        <f t="shared" si="75"/>
        <v>59000</v>
      </c>
      <c r="B340" s="7">
        <f t="shared" si="62"/>
        <v>83521</v>
      </c>
      <c r="C340" s="9">
        <f t="shared" si="63"/>
        <v>0.85</v>
      </c>
      <c r="D340" s="7">
        <f t="shared" si="64"/>
        <v>39592.85</v>
      </c>
      <c r="E340" s="7">
        <f t="shared" si="76"/>
        <v>98592.85</v>
      </c>
      <c r="F340" s="7">
        <f t="shared" si="65"/>
        <v>77292.850000000006</v>
      </c>
      <c r="G340" s="9">
        <f t="shared" si="66"/>
        <v>0.25</v>
      </c>
      <c r="H340" s="7">
        <f t="shared" si="67"/>
        <v>11573.212500000001</v>
      </c>
      <c r="I340" s="10">
        <f t="shared" si="68"/>
        <v>0.46250000000000002</v>
      </c>
      <c r="J340" s="7">
        <f t="shared" si="69"/>
        <v>96468.787500000006</v>
      </c>
      <c r="K340" s="7">
        <f t="shared" si="70"/>
        <v>108042</v>
      </c>
      <c r="L340" s="7" t="str">
        <f t="shared" si="71"/>
        <v/>
      </c>
      <c r="M340" s="7" t="str">
        <f t="shared" si="72"/>
        <v/>
      </c>
      <c r="N340" s="9" t="str">
        <f t="shared" si="73"/>
        <v/>
      </c>
      <c r="O340" s="7" t="str">
        <f t="shared" si="74"/>
        <v/>
      </c>
    </row>
    <row r="341" spans="1:15" s="1" customFormat="1">
      <c r="A341" s="7">
        <f t="shared" si="75"/>
        <v>59200</v>
      </c>
      <c r="B341" s="7">
        <f t="shared" si="62"/>
        <v>83721</v>
      </c>
      <c r="C341" s="9">
        <f t="shared" si="63"/>
        <v>0.85</v>
      </c>
      <c r="D341" s="7">
        <f t="shared" si="64"/>
        <v>39762.85</v>
      </c>
      <c r="E341" s="7">
        <f t="shared" si="76"/>
        <v>98962.85</v>
      </c>
      <c r="F341" s="7">
        <f t="shared" si="65"/>
        <v>77662.850000000006</v>
      </c>
      <c r="G341" s="9">
        <f t="shared" si="66"/>
        <v>0.25</v>
      </c>
      <c r="H341" s="7">
        <f t="shared" si="67"/>
        <v>11665.712500000001</v>
      </c>
      <c r="I341" s="10">
        <f t="shared" si="68"/>
        <v>0.46250000000000002</v>
      </c>
      <c r="J341" s="7">
        <f t="shared" si="69"/>
        <v>96576.287500000006</v>
      </c>
      <c r="K341" s="7">
        <f t="shared" si="70"/>
        <v>108242</v>
      </c>
      <c r="L341" s="7" t="str">
        <f t="shared" si="71"/>
        <v/>
      </c>
      <c r="M341" s="7" t="str">
        <f t="shared" si="72"/>
        <v/>
      </c>
      <c r="N341" s="9" t="str">
        <f t="shared" si="73"/>
        <v/>
      </c>
      <c r="O341" s="7" t="str">
        <f t="shared" si="74"/>
        <v/>
      </c>
    </row>
    <row r="342" spans="1:15" s="1" customFormat="1">
      <c r="A342" s="7">
        <f t="shared" si="75"/>
        <v>59400</v>
      </c>
      <c r="B342" s="7">
        <f t="shared" si="62"/>
        <v>83921</v>
      </c>
      <c r="C342" s="9">
        <f t="shared" si="63"/>
        <v>0.85</v>
      </c>
      <c r="D342" s="7">
        <f t="shared" si="64"/>
        <v>39932.85</v>
      </c>
      <c r="E342" s="7">
        <f t="shared" si="76"/>
        <v>99332.85</v>
      </c>
      <c r="F342" s="7">
        <f t="shared" si="65"/>
        <v>78032.850000000006</v>
      </c>
      <c r="G342" s="9">
        <f t="shared" si="66"/>
        <v>0.25</v>
      </c>
      <c r="H342" s="7">
        <f t="shared" si="67"/>
        <v>11758.212500000001</v>
      </c>
      <c r="I342" s="10">
        <f t="shared" si="68"/>
        <v>0.46250000000000002</v>
      </c>
      <c r="J342" s="7">
        <f t="shared" si="69"/>
        <v>96683.787500000006</v>
      </c>
      <c r="K342" s="7">
        <f t="shared" si="70"/>
        <v>108442</v>
      </c>
      <c r="L342" s="7" t="str">
        <f t="shared" si="71"/>
        <v/>
      </c>
      <c r="M342" s="7" t="str">
        <f t="shared" si="72"/>
        <v/>
      </c>
      <c r="N342" s="9" t="str">
        <f t="shared" si="73"/>
        <v/>
      </c>
      <c r="O342" s="7" t="str">
        <f t="shared" si="74"/>
        <v/>
      </c>
    </row>
    <row r="343" spans="1:15" s="1" customFormat="1">
      <c r="A343" s="7">
        <f t="shared" si="75"/>
        <v>59600</v>
      </c>
      <c r="B343" s="7">
        <f t="shared" si="62"/>
        <v>84121</v>
      </c>
      <c r="C343" s="9">
        <f t="shared" si="63"/>
        <v>0.85</v>
      </c>
      <c r="D343" s="7">
        <f t="shared" si="64"/>
        <v>40102.85</v>
      </c>
      <c r="E343" s="7">
        <f t="shared" si="76"/>
        <v>99702.85</v>
      </c>
      <c r="F343" s="7">
        <f t="shared" si="65"/>
        <v>78402.850000000006</v>
      </c>
      <c r="G343" s="9">
        <f t="shared" si="66"/>
        <v>0.25</v>
      </c>
      <c r="H343" s="7">
        <f t="shared" si="67"/>
        <v>11850.712500000001</v>
      </c>
      <c r="I343" s="10">
        <f t="shared" si="68"/>
        <v>0.46250000000000002</v>
      </c>
      <c r="J343" s="7">
        <f t="shared" si="69"/>
        <v>96791.287500000006</v>
      </c>
      <c r="K343" s="7">
        <f t="shared" si="70"/>
        <v>108642</v>
      </c>
      <c r="L343" s="7" t="str">
        <f t="shared" si="71"/>
        <v/>
      </c>
      <c r="M343" s="7" t="str">
        <f t="shared" si="72"/>
        <v/>
      </c>
      <c r="N343" s="9" t="str">
        <f t="shared" si="73"/>
        <v/>
      </c>
      <c r="O343" s="7" t="str">
        <f t="shared" si="74"/>
        <v/>
      </c>
    </row>
    <row r="344" spans="1:15" s="1" customFormat="1">
      <c r="A344" s="7">
        <f t="shared" si="75"/>
        <v>59800</v>
      </c>
      <c r="B344" s="7">
        <f t="shared" si="62"/>
        <v>84321</v>
      </c>
      <c r="C344" s="9">
        <f t="shared" si="63"/>
        <v>0.85</v>
      </c>
      <c r="D344" s="7">
        <f t="shared" si="64"/>
        <v>40272.85</v>
      </c>
      <c r="E344" s="7">
        <f t="shared" si="76"/>
        <v>100072.85</v>
      </c>
      <c r="F344" s="7">
        <f t="shared" si="65"/>
        <v>78772.850000000006</v>
      </c>
      <c r="G344" s="9">
        <f t="shared" si="66"/>
        <v>0.25</v>
      </c>
      <c r="H344" s="7">
        <f t="shared" si="67"/>
        <v>11943.212500000001</v>
      </c>
      <c r="I344" s="10">
        <f t="shared" si="68"/>
        <v>0.46250000000000002</v>
      </c>
      <c r="J344" s="7">
        <f t="shared" si="69"/>
        <v>96898.787500000006</v>
      </c>
      <c r="K344" s="7">
        <f t="shared" si="70"/>
        <v>108842</v>
      </c>
      <c r="L344" s="7" t="str">
        <f t="shared" si="71"/>
        <v/>
      </c>
      <c r="M344" s="7" t="str">
        <f t="shared" si="72"/>
        <v/>
      </c>
      <c r="N344" s="9" t="str">
        <f t="shared" si="73"/>
        <v/>
      </c>
      <c r="O344" s="7" t="str">
        <f t="shared" si="74"/>
        <v/>
      </c>
    </row>
    <row r="345" spans="1:15" s="1" customFormat="1">
      <c r="A345" s="7">
        <f t="shared" si="75"/>
        <v>60000</v>
      </c>
      <c r="B345" s="7">
        <f t="shared" si="62"/>
        <v>84521</v>
      </c>
      <c r="C345" s="9">
        <f t="shared" si="63"/>
        <v>0.85</v>
      </c>
      <c r="D345" s="7">
        <f t="shared" si="64"/>
        <v>40442.85</v>
      </c>
      <c r="E345" s="7">
        <f t="shared" si="76"/>
        <v>100442.85</v>
      </c>
      <c r="F345" s="7">
        <f t="shared" si="65"/>
        <v>79142.850000000006</v>
      </c>
      <c r="G345" s="9">
        <f t="shared" si="66"/>
        <v>0.25</v>
      </c>
      <c r="H345" s="7">
        <f t="shared" si="67"/>
        <v>12035.712500000001</v>
      </c>
      <c r="I345" s="10">
        <f t="shared" si="68"/>
        <v>0.46250000000000002</v>
      </c>
      <c r="J345" s="7">
        <f t="shared" si="69"/>
        <v>97006.287500000006</v>
      </c>
      <c r="K345" s="7">
        <f t="shared" si="70"/>
        <v>109042</v>
      </c>
      <c r="L345" s="7" t="str">
        <f t="shared" si="71"/>
        <v/>
      </c>
      <c r="M345" s="7" t="str">
        <f t="shared" si="72"/>
        <v/>
      </c>
      <c r="N345" s="9" t="str">
        <f t="shared" si="73"/>
        <v/>
      </c>
      <c r="O345" s="7" t="str">
        <f t="shared" si="74"/>
        <v/>
      </c>
    </row>
    <row r="346" spans="1:15" s="1" customFormat="1">
      <c r="A346" s="7">
        <f t="shared" si="75"/>
        <v>60200</v>
      </c>
      <c r="B346" s="7">
        <f t="shared" si="62"/>
        <v>84721</v>
      </c>
      <c r="C346" s="9">
        <f t="shared" si="63"/>
        <v>0.85</v>
      </c>
      <c r="D346" s="7">
        <f t="shared" si="64"/>
        <v>40612.85</v>
      </c>
      <c r="E346" s="7">
        <f t="shared" si="76"/>
        <v>100812.85</v>
      </c>
      <c r="F346" s="7">
        <f t="shared" si="65"/>
        <v>79512.850000000006</v>
      </c>
      <c r="G346" s="9">
        <f t="shared" si="66"/>
        <v>0.25</v>
      </c>
      <c r="H346" s="7">
        <f t="shared" si="67"/>
        <v>12128.212500000001</v>
      </c>
      <c r="I346" s="10">
        <f t="shared" si="68"/>
        <v>0.46250000000000002</v>
      </c>
      <c r="J346" s="7">
        <f t="shared" si="69"/>
        <v>97113.787500000006</v>
      </c>
      <c r="K346" s="7">
        <f t="shared" si="70"/>
        <v>109242</v>
      </c>
      <c r="L346" s="7" t="str">
        <f t="shared" si="71"/>
        <v/>
      </c>
      <c r="M346" s="7" t="str">
        <f t="shared" si="72"/>
        <v/>
      </c>
      <c r="N346" s="9" t="str">
        <f t="shared" si="73"/>
        <v/>
      </c>
      <c r="O346" s="7" t="str">
        <f t="shared" si="74"/>
        <v/>
      </c>
    </row>
    <row r="347" spans="1:15" s="1" customFormat="1">
      <c r="A347" s="7">
        <f t="shared" si="75"/>
        <v>60400</v>
      </c>
      <c r="B347" s="7">
        <f t="shared" si="62"/>
        <v>84921</v>
      </c>
      <c r="C347" s="9">
        <f t="shared" si="63"/>
        <v>0.85</v>
      </c>
      <c r="D347" s="7">
        <f t="shared" si="64"/>
        <v>40782.85</v>
      </c>
      <c r="E347" s="7">
        <f t="shared" si="76"/>
        <v>101182.85</v>
      </c>
      <c r="F347" s="7">
        <f t="shared" si="65"/>
        <v>79882.850000000006</v>
      </c>
      <c r="G347" s="9">
        <f t="shared" si="66"/>
        <v>0.25</v>
      </c>
      <c r="H347" s="7">
        <f t="shared" si="67"/>
        <v>12220.712500000001</v>
      </c>
      <c r="I347" s="10">
        <f t="shared" si="68"/>
        <v>0.46250000000000002</v>
      </c>
      <c r="J347" s="7">
        <f t="shared" si="69"/>
        <v>97221.287500000006</v>
      </c>
      <c r="K347" s="7">
        <f t="shared" si="70"/>
        <v>109442</v>
      </c>
      <c r="L347" s="7" t="str">
        <f t="shared" si="71"/>
        <v/>
      </c>
      <c r="M347" s="7" t="str">
        <f t="shared" si="72"/>
        <v/>
      </c>
      <c r="N347" s="9" t="str">
        <f t="shared" si="73"/>
        <v/>
      </c>
      <c r="O347" s="7" t="str">
        <f t="shared" si="74"/>
        <v/>
      </c>
    </row>
    <row r="348" spans="1:15" s="1" customFormat="1">
      <c r="A348" s="7">
        <f t="shared" si="75"/>
        <v>60600</v>
      </c>
      <c r="B348" s="7">
        <f t="shared" si="62"/>
        <v>85121</v>
      </c>
      <c r="C348" s="9">
        <f t="shared" si="63"/>
        <v>0.85</v>
      </c>
      <c r="D348" s="7">
        <f t="shared" si="64"/>
        <v>40952.85</v>
      </c>
      <c r="E348" s="7">
        <f t="shared" si="76"/>
        <v>101552.85</v>
      </c>
      <c r="F348" s="7">
        <f t="shared" si="65"/>
        <v>80252.850000000006</v>
      </c>
      <c r="G348" s="9">
        <f t="shared" si="66"/>
        <v>0.25</v>
      </c>
      <c r="H348" s="7">
        <f t="shared" si="67"/>
        <v>12313.212500000001</v>
      </c>
      <c r="I348" s="10">
        <f t="shared" si="68"/>
        <v>0.46250000000000002</v>
      </c>
      <c r="J348" s="7">
        <f t="shared" si="69"/>
        <v>97328.787500000006</v>
      </c>
      <c r="K348" s="7">
        <f t="shared" si="70"/>
        <v>109642</v>
      </c>
      <c r="L348" s="7" t="str">
        <f t="shared" si="71"/>
        <v/>
      </c>
      <c r="M348" s="7" t="str">
        <f t="shared" si="72"/>
        <v/>
      </c>
      <c r="N348" s="9" t="str">
        <f t="shared" si="73"/>
        <v/>
      </c>
      <c r="O348" s="7" t="str">
        <f t="shared" si="74"/>
        <v/>
      </c>
    </row>
    <row r="349" spans="1:15" s="1" customFormat="1">
      <c r="A349" s="7">
        <f t="shared" si="75"/>
        <v>60800</v>
      </c>
      <c r="B349" s="7">
        <f t="shared" si="62"/>
        <v>85321</v>
      </c>
      <c r="C349" s="9">
        <f t="shared" si="63"/>
        <v>0.85</v>
      </c>
      <c r="D349" s="7">
        <f t="shared" si="64"/>
        <v>41122.85</v>
      </c>
      <c r="E349" s="7">
        <f t="shared" si="76"/>
        <v>101922.85</v>
      </c>
      <c r="F349" s="7">
        <f t="shared" si="65"/>
        <v>80622.850000000006</v>
      </c>
      <c r="G349" s="9">
        <f t="shared" si="66"/>
        <v>0.25</v>
      </c>
      <c r="H349" s="7">
        <f t="shared" si="67"/>
        <v>12405.712500000001</v>
      </c>
      <c r="I349" s="10">
        <f t="shared" si="68"/>
        <v>0.46250000000000002</v>
      </c>
      <c r="J349" s="7">
        <f t="shared" si="69"/>
        <v>97436.287500000006</v>
      </c>
      <c r="K349" s="7">
        <f t="shared" si="70"/>
        <v>109842</v>
      </c>
      <c r="L349" s="7" t="str">
        <f t="shared" si="71"/>
        <v/>
      </c>
      <c r="M349" s="7" t="str">
        <f t="shared" si="72"/>
        <v/>
      </c>
      <c r="N349" s="9" t="str">
        <f t="shared" si="73"/>
        <v/>
      </c>
      <c r="O349" s="7" t="str">
        <f t="shared" si="74"/>
        <v/>
      </c>
    </row>
    <row r="350" spans="1:15" s="1" customFormat="1">
      <c r="A350" s="7">
        <f t="shared" si="75"/>
        <v>61000</v>
      </c>
      <c r="B350" s="7">
        <f t="shared" si="62"/>
        <v>85521</v>
      </c>
      <c r="C350" s="9">
        <f t="shared" si="63"/>
        <v>0.85</v>
      </c>
      <c r="D350" s="7">
        <f t="shared" si="64"/>
        <v>41292.85</v>
      </c>
      <c r="E350" s="7">
        <f t="shared" si="76"/>
        <v>102292.85</v>
      </c>
      <c r="F350" s="7">
        <f t="shared" si="65"/>
        <v>80992.850000000006</v>
      </c>
      <c r="G350" s="9">
        <f t="shared" si="66"/>
        <v>0.25</v>
      </c>
      <c r="H350" s="7">
        <f t="shared" si="67"/>
        <v>12498.212500000001</v>
      </c>
      <c r="I350" s="10">
        <f t="shared" si="68"/>
        <v>0.46250000000000002</v>
      </c>
      <c r="J350" s="7">
        <f t="shared" si="69"/>
        <v>97543.787500000006</v>
      </c>
      <c r="K350" s="7">
        <f t="shared" si="70"/>
        <v>110042</v>
      </c>
      <c r="L350" s="7" t="str">
        <f t="shared" si="71"/>
        <v/>
      </c>
      <c r="M350" s="7" t="str">
        <f t="shared" si="72"/>
        <v/>
      </c>
      <c r="N350" s="9" t="str">
        <f t="shared" si="73"/>
        <v/>
      </c>
      <c r="O350" s="7" t="str">
        <f t="shared" si="74"/>
        <v/>
      </c>
    </row>
    <row r="351" spans="1:15" s="1" customFormat="1">
      <c r="A351" s="7">
        <f t="shared" si="75"/>
        <v>61200</v>
      </c>
      <c r="B351" s="7">
        <f t="shared" si="62"/>
        <v>85721</v>
      </c>
      <c r="C351" s="9">
        <f t="shared" si="63"/>
        <v>0.85</v>
      </c>
      <c r="D351" s="7">
        <f t="shared" si="64"/>
        <v>41462.85</v>
      </c>
      <c r="E351" s="7">
        <f t="shared" si="76"/>
        <v>102662.85</v>
      </c>
      <c r="F351" s="7">
        <f t="shared" si="65"/>
        <v>81362.850000000006</v>
      </c>
      <c r="G351" s="9">
        <f t="shared" si="66"/>
        <v>0.25</v>
      </c>
      <c r="H351" s="7">
        <f t="shared" si="67"/>
        <v>12590.712500000001</v>
      </c>
      <c r="I351" s="10">
        <f t="shared" si="68"/>
        <v>0.46250000000000002</v>
      </c>
      <c r="J351" s="7">
        <f t="shared" si="69"/>
        <v>97651.287500000006</v>
      </c>
      <c r="K351" s="7">
        <f t="shared" si="70"/>
        <v>110242</v>
      </c>
      <c r="L351" s="7" t="str">
        <f t="shared" si="71"/>
        <v/>
      </c>
      <c r="M351" s="7" t="str">
        <f t="shared" si="72"/>
        <v/>
      </c>
      <c r="N351" s="9" t="str">
        <f t="shared" si="73"/>
        <v/>
      </c>
      <c r="O351" s="7" t="str">
        <f t="shared" si="74"/>
        <v/>
      </c>
    </row>
    <row r="352" spans="1:15" s="1" customFormat="1">
      <c r="A352" s="7">
        <f t="shared" si="75"/>
        <v>61400</v>
      </c>
      <c r="B352" s="7">
        <f t="shared" si="62"/>
        <v>85921</v>
      </c>
      <c r="C352" s="9">
        <f t="shared" si="63"/>
        <v>0.85</v>
      </c>
      <c r="D352" s="7">
        <f t="shared" si="64"/>
        <v>41632.85</v>
      </c>
      <c r="E352" s="7">
        <f t="shared" si="76"/>
        <v>103032.85</v>
      </c>
      <c r="F352" s="7">
        <f t="shared" si="65"/>
        <v>81732.850000000006</v>
      </c>
      <c r="G352" s="9">
        <f t="shared" si="66"/>
        <v>0.25</v>
      </c>
      <c r="H352" s="7">
        <f t="shared" si="67"/>
        <v>12683.212500000001</v>
      </c>
      <c r="I352" s="10">
        <f t="shared" si="68"/>
        <v>0.46250000000000002</v>
      </c>
      <c r="J352" s="7">
        <f t="shared" si="69"/>
        <v>97758.787500000006</v>
      </c>
      <c r="K352" s="7">
        <f t="shared" si="70"/>
        <v>110442</v>
      </c>
      <c r="L352" s="7" t="str">
        <f t="shared" si="71"/>
        <v/>
      </c>
      <c r="M352" s="7">
        <f t="shared" si="72"/>
        <v>110442</v>
      </c>
      <c r="N352" s="9" t="str">
        <f t="shared" si="73"/>
        <v/>
      </c>
      <c r="O352" s="7" t="str">
        <f t="shared" si="74"/>
        <v/>
      </c>
    </row>
    <row r="353" spans="1:15" s="1" customFormat="1">
      <c r="A353" s="7">
        <f t="shared" si="75"/>
        <v>61600</v>
      </c>
      <c r="B353" s="7">
        <f t="shared" si="62"/>
        <v>86121</v>
      </c>
      <c r="C353" s="9">
        <f t="shared" si="63"/>
        <v>0.85</v>
      </c>
      <c r="D353" s="7">
        <f t="shared" si="64"/>
        <v>41685.699999999997</v>
      </c>
      <c r="E353" s="7">
        <f t="shared" si="76"/>
        <v>103285.7</v>
      </c>
      <c r="F353" s="7">
        <f t="shared" si="65"/>
        <v>81985.7</v>
      </c>
      <c r="G353" s="9">
        <f t="shared" si="66"/>
        <v>0.25</v>
      </c>
      <c r="H353" s="7">
        <f t="shared" si="67"/>
        <v>12746.424999999999</v>
      </c>
      <c r="I353" s="10">
        <f t="shared" si="68"/>
        <v>0.25</v>
      </c>
      <c r="J353" s="7">
        <f t="shared" si="69"/>
        <v>97895.574999999997</v>
      </c>
      <c r="K353" s="7">
        <f t="shared" si="70"/>
        <v>110642</v>
      </c>
      <c r="L353" s="7" t="str">
        <f t="shared" si="71"/>
        <v/>
      </c>
      <c r="M353" s="7" t="str">
        <f t="shared" si="72"/>
        <v/>
      </c>
      <c r="N353" s="9" t="str">
        <f t="shared" si="73"/>
        <v/>
      </c>
      <c r="O353" s="7" t="str">
        <f t="shared" si="74"/>
        <v/>
      </c>
    </row>
    <row r="354" spans="1:15" s="1" customFormat="1">
      <c r="A354" s="7">
        <f t="shared" si="75"/>
        <v>61800</v>
      </c>
      <c r="B354" s="7">
        <f t="shared" si="62"/>
        <v>86321</v>
      </c>
      <c r="C354" s="9">
        <f t="shared" si="63"/>
        <v>0.85</v>
      </c>
      <c r="D354" s="7">
        <f t="shared" si="64"/>
        <v>41685.699999999997</v>
      </c>
      <c r="E354" s="7">
        <f t="shared" si="76"/>
        <v>103485.7</v>
      </c>
      <c r="F354" s="7">
        <f t="shared" si="65"/>
        <v>82185.7</v>
      </c>
      <c r="G354" s="9">
        <f t="shared" si="66"/>
        <v>0.25</v>
      </c>
      <c r="H354" s="7">
        <f t="shared" si="67"/>
        <v>12796.424999999999</v>
      </c>
      <c r="I354" s="10">
        <f t="shared" si="68"/>
        <v>0.25</v>
      </c>
      <c r="J354" s="7">
        <f t="shared" si="69"/>
        <v>98045.574999999997</v>
      </c>
      <c r="K354" s="7">
        <f t="shared" si="70"/>
        <v>110842</v>
      </c>
      <c r="L354" s="7" t="str">
        <f t="shared" si="71"/>
        <v/>
      </c>
      <c r="M354" s="7" t="str">
        <f t="shared" si="72"/>
        <v/>
      </c>
      <c r="N354" s="9" t="str">
        <f t="shared" si="73"/>
        <v/>
      </c>
      <c r="O354" s="7" t="str">
        <f t="shared" si="74"/>
        <v/>
      </c>
    </row>
    <row r="355" spans="1:15" s="1" customFormat="1">
      <c r="A355" s="7">
        <f t="shared" si="75"/>
        <v>62000</v>
      </c>
      <c r="B355" s="7">
        <f t="shared" si="62"/>
        <v>86521</v>
      </c>
      <c r="C355" s="9">
        <f t="shared" si="63"/>
        <v>0.85</v>
      </c>
      <c r="D355" s="7">
        <f t="shared" si="64"/>
        <v>41685.699999999997</v>
      </c>
      <c r="E355" s="7">
        <f t="shared" si="76"/>
        <v>103685.7</v>
      </c>
      <c r="F355" s="7">
        <f t="shared" si="65"/>
        <v>82385.7</v>
      </c>
      <c r="G355" s="9">
        <f t="shared" si="66"/>
        <v>0.25</v>
      </c>
      <c r="H355" s="7">
        <f t="shared" si="67"/>
        <v>12846.424999999999</v>
      </c>
      <c r="I355" s="10">
        <f t="shared" si="68"/>
        <v>0.25</v>
      </c>
      <c r="J355" s="7">
        <f t="shared" si="69"/>
        <v>98195.574999999997</v>
      </c>
      <c r="K355" s="7">
        <f t="shared" si="70"/>
        <v>111042</v>
      </c>
      <c r="L355" s="7" t="str">
        <f t="shared" si="71"/>
        <v/>
      </c>
      <c r="M355" s="7" t="str">
        <f t="shared" si="72"/>
        <v/>
      </c>
      <c r="N355" s="9" t="str">
        <f t="shared" si="73"/>
        <v/>
      </c>
      <c r="O355" s="7" t="str">
        <f t="shared" si="74"/>
        <v/>
      </c>
    </row>
    <row r="356" spans="1:15" s="1" customFormat="1">
      <c r="A356" s="7">
        <f t="shared" si="75"/>
        <v>62200</v>
      </c>
      <c r="B356" s="7">
        <f t="shared" si="62"/>
        <v>86721</v>
      </c>
      <c r="C356" s="9">
        <f t="shared" si="63"/>
        <v>0.85</v>
      </c>
      <c r="D356" s="7">
        <f t="shared" si="64"/>
        <v>41685.699999999997</v>
      </c>
      <c r="E356" s="7">
        <f t="shared" si="76"/>
        <v>103885.7</v>
      </c>
      <c r="F356" s="7">
        <f t="shared" si="65"/>
        <v>82585.7</v>
      </c>
      <c r="G356" s="9">
        <f t="shared" si="66"/>
        <v>0.25</v>
      </c>
      <c r="H356" s="7">
        <f t="shared" si="67"/>
        <v>12896.424999999999</v>
      </c>
      <c r="I356" s="10">
        <f t="shared" si="68"/>
        <v>0.25</v>
      </c>
      <c r="J356" s="7">
        <f t="shared" si="69"/>
        <v>98345.574999999997</v>
      </c>
      <c r="K356" s="7">
        <f t="shared" si="70"/>
        <v>111242</v>
      </c>
      <c r="L356" s="7" t="str">
        <f t="shared" si="71"/>
        <v/>
      </c>
      <c r="M356" s="7" t="str">
        <f t="shared" si="72"/>
        <v/>
      </c>
      <c r="N356" s="9" t="str">
        <f t="shared" si="73"/>
        <v/>
      </c>
      <c r="O356" s="7" t="str">
        <f t="shared" si="74"/>
        <v/>
      </c>
    </row>
    <row r="357" spans="1:15" s="1" customFormat="1">
      <c r="A357" s="7">
        <f t="shared" si="75"/>
        <v>62400</v>
      </c>
      <c r="B357" s="7">
        <f t="shared" si="62"/>
        <v>86921</v>
      </c>
      <c r="C357" s="9">
        <f t="shared" si="63"/>
        <v>0.85</v>
      </c>
      <c r="D357" s="7">
        <f t="shared" si="64"/>
        <v>41685.699999999997</v>
      </c>
      <c r="E357" s="7">
        <f t="shared" si="76"/>
        <v>104085.7</v>
      </c>
      <c r="F357" s="7">
        <f t="shared" si="65"/>
        <v>82785.7</v>
      </c>
      <c r="G357" s="9">
        <f t="shared" si="66"/>
        <v>0.25</v>
      </c>
      <c r="H357" s="7">
        <f t="shared" si="67"/>
        <v>12946.424999999999</v>
      </c>
      <c r="I357" s="10">
        <f t="shared" si="68"/>
        <v>0.25</v>
      </c>
      <c r="J357" s="7">
        <f t="shared" si="69"/>
        <v>98495.574999999997</v>
      </c>
      <c r="K357" s="7">
        <f t="shared" si="70"/>
        <v>111442</v>
      </c>
      <c r="L357" s="7" t="str">
        <f t="shared" si="71"/>
        <v/>
      </c>
      <c r="M357" s="7" t="str">
        <f t="shared" si="72"/>
        <v/>
      </c>
      <c r="N357" s="9" t="str">
        <f t="shared" si="73"/>
        <v/>
      </c>
      <c r="O357" s="7" t="str">
        <f t="shared" si="74"/>
        <v/>
      </c>
    </row>
    <row r="358" spans="1:15" s="1" customFormat="1">
      <c r="A358" s="7">
        <f t="shared" si="75"/>
        <v>62600</v>
      </c>
      <c r="B358" s="7">
        <f t="shared" si="62"/>
        <v>87121</v>
      </c>
      <c r="C358" s="9">
        <f t="shared" si="63"/>
        <v>0.85</v>
      </c>
      <c r="D358" s="7">
        <f t="shared" si="64"/>
        <v>41685.699999999997</v>
      </c>
      <c r="E358" s="7">
        <f t="shared" si="76"/>
        <v>104285.7</v>
      </c>
      <c r="F358" s="7">
        <f t="shared" si="65"/>
        <v>82985.7</v>
      </c>
      <c r="G358" s="9">
        <f t="shared" si="66"/>
        <v>0.25</v>
      </c>
      <c r="H358" s="7">
        <f t="shared" si="67"/>
        <v>12996.424999999999</v>
      </c>
      <c r="I358" s="10">
        <f t="shared" si="68"/>
        <v>0.25</v>
      </c>
      <c r="J358" s="7">
        <f t="shared" si="69"/>
        <v>98645.574999999997</v>
      </c>
      <c r="K358" s="7">
        <f t="shared" si="70"/>
        <v>111642</v>
      </c>
      <c r="L358" s="7" t="str">
        <f t="shared" si="71"/>
        <v/>
      </c>
      <c r="M358" s="7" t="str">
        <f t="shared" si="72"/>
        <v/>
      </c>
      <c r="N358" s="9" t="str">
        <f t="shared" si="73"/>
        <v/>
      </c>
      <c r="O358" s="7" t="str">
        <f t="shared" si="74"/>
        <v/>
      </c>
    </row>
    <row r="359" spans="1:15" s="1" customFormat="1">
      <c r="A359" s="7">
        <f t="shared" si="75"/>
        <v>62800</v>
      </c>
      <c r="B359" s="7">
        <f t="shared" si="62"/>
        <v>87321</v>
      </c>
      <c r="C359" s="9">
        <f t="shared" si="63"/>
        <v>0.85</v>
      </c>
      <c r="D359" s="7">
        <f t="shared" si="64"/>
        <v>41685.699999999997</v>
      </c>
      <c r="E359" s="7">
        <f t="shared" si="76"/>
        <v>104485.7</v>
      </c>
      <c r="F359" s="7">
        <f t="shared" si="65"/>
        <v>83185.7</v>
      </c>
      <c r="G359" s="9">
        <f t="shared" si="66"/>
        <v>0.25</v>
      </c>
      <c r="H359" s="7">
        <f t="shared" si="67"/>
        <v>13046.424999999999</v>
      </c>
      <c r="I359" s="10">
        <f t="shared" si="68"/>
        <v>0.25</v>
      </c>
      <c r="J359" s="7">
        <f t="shared" si="69"/>
        <v>98795.574999999997</v>
      </c>
      <c r="K359" s="7">
        <f t="shared" si="70"/>
        <v>111842</v>
      </c>
      <c r="L359" s="7" t="str">
        <f t="shared" si="71"/>
        <v/>
      </c>
      <c r="M359" s="7" t="str">
        <f t="shared" si="72"/>
        <v/>
      </c>
      <c r="N359" s="9" t="str">
        <f t="shared" si="73"/>
        <v/>
      </c>
      <c r="O359" s="7" t="str">
        <f t="shared" si="74"/>
        <v/>
      </c>
    </row>
    <row r="360" spans="1:15" s="1" customFormat="1">
      <c r="A360" s="7">
        <f t="shared" si="75"/>
        <v>63000</v>
      </c>
      <c r="B360" s="7">
        <f t="shared" si="62"/>
        <v>87521</v>
      </c>
      <c r="C360" s="9">
        <f t="shared" si="63"/>
        <v>0.85</v>
      </c>
      <c r="D360" s="7">
        <f t="shared" si="64"/>
        <v>41685.699999999997</v>
      </c>
      <c r="E360" s="7">
        <f t="shared" si="76"/>
        <v>104685.7</v>
      </c>
      <c r="F360" s="7">
        <f t="shared" si="65"/>
        <v>83385.7</v>
      </c>
      <c r="G360" s="9">
        <f t="shared" si="66"/>
        <v>0.25</v>
      </c>
      <c r="H360" s="7">
        <f t="shared" si="67"/>
        <v>13096.424999999999</v>
      </c>
      <c r="I360" s="10">
        <f t="shared" si="68"/>
        <v>0.25</v>
      </c>
      <c r="J360" s="7">
        <f t="shared" si="69"/>
        <v>98945.574999999997</v>
      </c>
      <c r="K360" s="7">
        <f t="shared" si="70"/>
        <v>112042</v>
      </c>
      <c r="L360" s="7" t="str">
        <f t="shared" si="71"/>
        <v/>
      </c>
      <c r="M360" s="7" t="str">
        <f t="shared" si="72"/>
        <v/>
      </c>
      <c r="N360" s="9" t="str">
        <f t="shared" si="73"/>
        <v/>
      </c>
      <c r="O360" s="7" t="str">
        <f t="shared" si="74"/>
        <v/>
      </c>
    </row>
    <row r="361" spans="1:15" s="1" customFormat="1">
      <c r="A361" s="7">
        <f t="shared" si="75"/>
        <v>63200</v>
      </c>
      <c r="B361" s="7">
        <f t="shared" si="62"/>
        <v>87721</v>
      </c>
      <c r="C361" s="9">
        <f t="shared" si="63"/>
        <v>0.85</v>
      </c>
      <c r="D361" s="7">
        <f t="shared" si="64"/>
        <v>41685.699999999997</v>
      </c>
      <c r="E361" s="7">
        <f t="shared" si="76"/>
        <v>104885.7</v>
      </c>
      <c r="F361" s="7">
        <f t="shared" si="65"/>
        <v>83585.7</v>
      </c>
      <c r="G361" s="9">
        <f t="shared" si="66"/>
        <v>0.25</v>
      </c>
      <c r="H361" s="7">
        <f t="shared" si="67"/>
        <v>13146.424999999999</v>
      </c>
      <c r="I361" s="10">
        <f t="shared" si="68"/>
        <v>0.25</v>
      </c>
      <c r="J361" s="7">
        <f t="shared" si="69"/>
        <v>99095.574999999997</v>
      </c>
      <c r="K361" s="7">
        <f t="shared" si="70"/>
        <v>112242</v>
      </c>
      <c r="L361" s="7" t="str">
        <f t="shared" si="71"/>
        <v/>
      </c>
      <c r="M361" s="7" t="str">
        <f t="shared" si="72"/>
        <v/>
      </c>
      <c r="N361" s="9" t="str">
        <f t="shared" si="73"/>
        <v/>
      </c>
      <c r="O361" s="7" t="str">
        <f t="shared" si="74"/>
        <v/>
      </c>
    </row>
    <row r="362" spans="1:15" s="1" customFormat="1">
      <c r="A362" s="7">
        <f t="shared" si="75"/>
        <v>63400</v>
      </c>
      <c r="B362" s="7">
        <f t="shared" si="62"/>
        <v>87921</v>
      </c>
      <c r="C362" s="9">
        <f t="shared" si="63"/>
        <v>0.85</v>
      </c>
      <c r="D362" s="7">
        <f t="shared" si="64"/>
        <v>41685.699999999997</v>
      </c>
      <c r="E362" s="7">
        <f t="shared" si="76"/>
        <v>105085.7</v>
      </c>
      <c r="F362" s="7">
        <f t="shared" si="65"/>
        <v>83785.7</v>
      </c>
      <c r="G362" s="9">
        <f t="shared" si="66"/>
        <v>0.25</v>
      </c>
      <c r="H362" s="7">
        <f t="shared" si="67"/>
        <v>13196.424999999999</v>
      </c>
      <c r="I362" s="10">
        <f t="shared" si="68"/>
        <v>0.25</v>
      </c>
      <c r="J362" s="7">
        <f t="shared" si="69"/>
        <v>99245.574999999997</v>
      </c>
      <c r="K362" s="7">
        <f t="shared" si="70"/>
        <v>112442</v>
      </c>
      <c r="L362" s="7" t="str">
        <f t="shared" si="71"/>
        <v/>
      </c>
      <c r="M362" s="7" t="str">
        <f t="shared" si="72"/>
        <v/>
      </c>
      <c r="N362" s="9" t="str">
        <f t="shared" si="73"/>
        <v/>
      </c>
      <c r="O362" s="7" t="str">
        <f t="shared" si="74"/>
        <v/>
      </c>
    </row>
    <row r="363" spans="1:15" s="1" customFormat="1">
      <c r="A363" s="7">
        <f t="shared" si="75"/>
        <v>63600</v>
      </c>
      <c r="B363" s="7">
        <f t="shared" si="62"/>
        <v>88121</v>
      </c>
      <c r="C363" s="9">
        <f t="shared" si="63"/>
        <v>0.85</v>
      </c>
      <c r="D363" s="7">
        <f t="shared" si="64"/>
        <v>41685.699999999997</v>
      </c>
      <c r="E363" s="7">
        <f t="shared" si="76"/>
        <v>105285.7</v>
      </c>
      <c r="F363" s="7">
        <f t="shared" si="65"/>
        <v>83985.7</v>
      </c>
      <c r="G363" s="9">
        <f t="shared" si="66"/>
        <v>0.25</v>
      </c>
      <c r="H363" s="7">
        <f t="shared" si="67"/>
        <v>13246.424999999999</v>
      </c>
      <c r="I363" s="10">
        <f t="shared" si="68"/>
        <v>0.25</v>
      </c>
      <c r="J363" s="7">
        <f t="shared" si="69"/>
        <v>99395.574999999997</v>
      </c>
      <c r="K363" s="7">
        <f t="shared" si="70"/>
        <v>112642</v>
      </c>
      <c r="L363" s="7" t="str">
        <f t="shared" si="71"/>
        <v/>
      </c>
      <c r="M363" s="7" t="str">
        <f t="shared" si="72"/>
        <v/>
      </c>
      <c r="N363" s="9" t="str">
        <f t="shared" si="73"/>
        <v/>
      </c>
      <c r="O363" s="7" t="str">
        <f t="shared" si="74"/>
        <v/>
      </c>
    </row>
    <row r="364" spans="1:15" s="1" customFormat="1">
      <c r="A364" s="7">
        <f t="shared" si="75"/>
        <v>63800</v>
      </c>
      <c r="B364" s="7">
        <f t="shared" si="62"/>
        <v>88321</v>
      </c>
      <c r="C364" s="9">
        <f t="shared" si="63"/>
        <v>0.85</v>
      </c>
      <c r="D364" s="7">
        <f t="shared" si="64"/>
        <v>41685.699999999997</v>
      </c>
      <c r="E364" s="7">
        <f t="shared" si="76"/>
        <v>105485.7</v>
      </c>
      <c r="F364" s="7">
        <f t="shared" si="65"/>
        <v>84185.7</v>
      </c>
      <c r="G364" s="9">
        <f t="shared" si="66"/>
        <v>0.25</v>
      </c>
      <c r="H364" s="7">
        <f t="shared" si="67"/>
        <v>13296.424999999999</v>
      </c>
      <c r="I364" s="10">
        <f t="shared" si="68"/>
        <v>0.25</v>
      </c>
      <c r="J364" s="7">
        <f t="shared" si="69"/>
        <v>99545.574999999997</v>
      </c>
      <c r="K364" s="7">
        <f t="shared" si="70"/>
        <v>112842</v>
      </c>
      <c r="L364" s="7" t="str">
        <f t="shared" si="71"/>
        <v/>
      </c>
      <c r="M364" s="7" t="str">
        <f t="shared" si="72"/>
        <v/>
      </c>
      <c r="N364" s="9" t="str">
        <f t="shared" si="73"/>
        <v/>
      </c>
      <c r="O364" s="7" t="str">
        <f t="shared" si="74"/>
        <v/>
      </c>
    </row>
    <row r="365" spans="1:15" s="1" customFormat="1">
      <c r="A365" s="7">
        <f t="shared" si="75"/>
        <v>64000</v>
      </c>
      <c r="B365" s="7">
        <f t="shared" ref="B365:B428" si="77">B$38/2+A365</f>
        <v>88521</v>
      </c>
      <c r="C365" s="9">
        <f t="shared" ref="C365:C428" si="78">IF(B365&lt;C$38,0,IF(B365&lt;C$39,50%,85%))</f>
        <v>0.85</v>
      </c>
      <c r="D365" s="7">
        <f t="shared" ref="D365:D428" si="79">IF((B365-C$39)*0.85+6000&lt;D$40,IF(C365=0,0,IF(C365=0.5,(B365-C$38)*0.5,(B365-C$39)*0.85+6000)),D$40)</f>
        <v>41685.699999999997</v>
      </c>
      <c r="E365" s="7">
        <f t="shared" si="76"/>
        <v>105685.7</v>
      </c>
      <c r="F365" s="7">
        <f t="shared" ref="F365:F428" si="80">IF(E365&gt;G$40,E365-G$40,0)</f>
        <v>84385.7</v>
      </c>
      <c r="G365" s="9">
        <f t="shared" ref="G365:G428" si="81">IF(F365=0,0,IF(F365&lt;H$38,0.1,IF(F365&lt;H$39,0.15,0.25)))</f>
        <v>0.25</v>
      </c>
      <c r="H365" s="7">
        <f t="shared" ref="H365:H428" si="82">IF(G365&lt;0.15,F365*0.1,IF(G365=0.15,(F365-H$38)*0.15+I$38,(F365-H$39)*0.25+I$39))</f>
        <v>13346.424999999999</v>
      </c>
      <c r="I365" s="10">
        <f t="shared" ref="I365:I428" si="83">IF(D365=D$40,0.25,G365*(1+C365))</f>
        <v>0.25</v>
      </c>
      <c r="J365" s="7">
        <f t="shared" ref="J365:J428" si="84">B$38+A365-H365</f>
        <v>99695.574999999997</v>
      </c>
      <c r="K365" s="7">
        <f t="shared" ref="K365:K428" si="85">B$38+A365</f>
        <v>113042</v>
      </c>
      <c r="L365" s="7" t="str">
        <f t="shared" ref="L365:L428" si="86">IF(AND(I365=0.4625,I364&lt;&gt;0.4625),K365,"")</f>
        <v/>
      </c>
      <c r="M365" s="7" t="str">
        <f t="shared" ref="M365:M428" si="87">IF(AND(I365=0.4625,I366&lt;&gt;0.4625),K365,"")</f>
        <v/>
      </c>
      <c r="N365" s="9" t="str">
        <f t="shared" ref="N365:N428" si="88">IF(AND(K365-N$44&gt;=-200,K365-N$44&lt;=200),5%,"")</f>
        <v/>
      </c>
      <c r="O365" s="7" t="str">
        <f t="shared" ref="O365:O428" si="89">IF(N365=0.05,H365,"")</f>
        <v/>
      </c>
    </row>
    <row r="366" spans="1:15" s="1" customFormat="1">
      <c r="A366" s="7">
        <f t="shared" si="75"/>
        <v>64200</v>
      </c>
      <c r="B366" s="7">
        <f t="shared" si="77"/>
        <v>88721</v>
      </c>
      <c r="C366" s="9">
        <f t="shared" si="78"/>
        <v>0.85</v>
      </c>
      <c r="D366" s="7">
        <f t="shared" si="79"/>
        <v>41685.699999999997</v>
      </c>
      <c r="E366" s="7">
        <f t="shared" si="76"/>
        <v>105885.7</v>
      </c>
      <c r="F366" s="7">
        <f t="shared" si="80"/>
        <v>84585.7</v>
      </c>
      <c r="G366" s="9">
        <f t="shared" si="81"/>
        <v>0.25</v>
      </c>
      <c r="H366" s="7">
        <f t="shared" si="82"/>
        <v>13396.424999999999</v>
      </c>
      <c r="I366" s="10">
        <f t="shared" si="83"/>
        <v>0.25</v>
      </c>
      <c r="J366" s="7">
        <f t="shared" si="84"/>
        <v>99845.574999999997</v>
      </c>
      <c r="K366" s="7">
        <f t="shared" si="85"/>
        <v>113242</v>
      </c>
      <c r="L366" s="7" t="str">
        <f t="shared" si="86"/>
        <v/>
      </c>
      <c r="M366" s="7" t="str">
        <f t="shared" si="87"/>
        <v/>
      </c>
      <c r="N366" s="9" t="str">
        <f t="shared" si="88"/>
        <v/>
      </c>
      <c r="O366" s="7" t="str">
        <f t="shared" si="89"/>
        <v/>
      </c>
    </row>
    <row r="367" spans="1:15" s="1" customFormat="1">
      <c r="A367" s="7">
        <f t="shared" si="75"/>
        <v>64400</v>
      </c>
      <c r="B367" s="7">
        <f t="shared" si="77"/>
        <v>88921</v>
      </c>
      <c r="C367" s="9">
        <f t="shared" si="78"/>
        <v>0.85</v>
      </c>
      <c r="D367" s="7">
        <f t="shared" si="79"/>
        <v>41685.699999999997</v>
      </c>
      <c r="E367" s="7">
        <f t="shared" si="76"/>
        <v>106085.7</v>
      </c>
      <c r="F367" s="7">
        <f t="shared" si="80"/>
        <v>84785.7</v>
      </c>
      <c r="G367" s="9">
        <f t="shared" si="81"/>
        <v>0.25</v>
      </c>
      <c r="H367" s="7">
        <f t="shared" si="82"/>
        <v>13446.424999999999</v>
      </c>
      <c r="I367" s="10">
        <f t="shared" si="83"/>
        <v>0.25</v>
      </c>
      <c r="J367" s="7">
        <f t="shared" si="84"/>
        <v>99995.574999999997</v>
      </c>
      <c r="K367" s="7">
        <f t="shared" si="85"/>
        <v>113442</v>
      </c>
      <c r="L367" s="7" t="str">
        <f t="shared" si="86"/>
        <v/>
      </c>
      <c r="M367" s="7" t="str">
        <f t="shared" si="87"/>
        <v/>
      </c>
      <c r="N367" s="9" t="str">
        <f t="shared" si="88"/>
        <v/>
      </c>
      <c r="O367" s="7" t="str">
        <f t="shared" si="89"/>
        <v/>
      </c>
    </row>
    <row r="368" spans="1:15" s="1" customFormat="1">
      <c r="A368" s="7">
        <f t="shared" si="75"/>
        <v>64600</v>
      </c>
      <c r="B368" s="7">
        <f t="shared" si="77"/>
        <v>89121</v>
      </c>
      <c r="C368" s="9">
        <f t="shared" si="78"/>
        <v>0.85</v>
      </c>
      <c r="D368" s="7">
        <f t="shared" si="79"/>
        <v>41685.699999999997</v>
      </c>
      <c r="E368" s="7">
        <f t="shared" si="76"/>
        <v>106285.7</v>
      </c>
      <c r="F368" s="7">
        <f t="shared" si="80"/>
        <v>84985.7</v>
      </c>
      <c r="G368" s="9">
        <f t="shared" si="81"/>
        <v>0.25</v>
      </c>
      <c r="H368" s="7">
        <f t="shared" si="82"/>
        <v>13496.424999999999</v>
      </c>
      <c r="I368" s="10">
        <f t="shared" si="83"/>
        <v>0.25</v>
      </c>
      <c r="J368" s="7">
        <f t="shared" si="84"/>
        <v>100145.575</v>
      </c>
      <c r="K368" s="7">
        <f t="shared" si="85"/>
        <v>113642</v>
      </c>
      <c r="L368" s="7" t="str">
        <f t="shared" si="86"/>
        <v/>
      </c>
      <c r="M368" s="7" t="str">
        <f t="shared" si="87"/>
        <v/>
      </c>
      <c r="N368" s="9" t="str">
        <f t="shared" si="88"/>
        <v/>
      </c>
      <c r="O368" s="7" t="str">
        <f t="shared" si="89"/>
        <v/>
      </c>
    </row>
    <row r="369" spans="1:15" s="1" customFormat="1">
      <c r="A369" s="7">
        <f t="shared" si="75"/>
        <v>64800</v>
      </c>
      <c r="B369" s="7">
        <f t="shared" si="77"/>
        <v>89321</v>
      </c>
      <c r="C369" s="9">
        <f t="shared" si="78"/>
        <v>0.85</v>
      </c>
      <c r="D369" s="7">
        <f t="shared" si="79"/>
        <v>41685.699999999997</v>
      </c>
      <c r="E369" s="7">
        <f t="shared" si="76"/>
        <v>106485.7</v>
      </c>
      <c r="F369" s="7">
        <f t="shared" si="80"/>
        <v>85185.7</v>
      </c>
      <c r="G369" s="9">
        <f t="shared" si="81"/>
        <v>0.25</v>
      </c>
      <c r="H369" s="7">
        <f t="shared" si="82"/>
        <v>13546.424999999999</v>
      </c>
      <c r="I369" s="10">
        <f t="shared" si="83"/>
        <v>0.25</v>
      </c>
      <c r="J369" s="7">
        <f t="shared" si="84"/>
        <v>100295.575</v>
      </c>
      <c r="K369" s="7">
        <f t="shared" si="85"/>
        <v>113842</v>
      </c>
      <c r="L369" s="7" t="str">
        <f t="shared" si="86"/>
        <v/>
      </c>
      <c r="M369" s="7" t="str">
        <f t="shared" si="87"/>
        <v/>
      </c>
      <c r="N369" s="9" t="str">
        <f t="shared" si="88"/>
        <v/>
      </c>
      <c r="O369" s="7" t="str">
        <f t="shared" si="89"/>
        <v/>
      </c>
    </row>
    <row r="370" spans="1:15" s="1" customFormat="1">
      <c r="A370" s="7">
        <f t="shared" si="75"/>
        <v>65000</v>
      </c>
      <c r="B370" s="7">
        <f t="shared" si="77"/>
        <v>89521</v>
      </c>
      <c r="C370" s="9">
        <f t="shared" si="78"/>
        <v>0.85</v>
      </c>
      <c r="D370" s="7">
        <f t="shared" si="79"/>
        <v>41685.699999999997</v>
      </c>
      <c r="E370" s="7">
        <f t="shared" si="76"/>
        <v>106685.7</v>
      </c>
      <c r="F370" s="7">
        <f t="shared" si="80"/>
        <v>85385.7</v>
      </c>
      <c r="G370" s="9">
        <f t="shared" si="81"/>
        <v>0.25</v>
      </c>
      <c r="H370" s="7">
        <f t="shared" si="82"/>
        <v>13596.424999999999</v>
      </c>
      <c r="I370" s="10">
        <f t="shared" si="83"/>
        <v>0.25</v>
      </c>
      <c r="J370" s="7">
        <f t="shared" si="84"/>
        <v>100445.575</v>
      </c>
      <c r="K370" s="7">
        <f t="shared" si="85"/>
        <v>114042</v>
      </c>
      <c r="L370" s="7" t="str">
        <f t="shared" si="86"/>
        <v/>
      </c>
      <c r="M370" s="7" t="str">
        <f t="shared" si="87"/>
        <v/>
      </c>
      <c r="N370" s="9" t="str">
        <f t="shared" si="88"/>
        <v/>
      </c>
      <c r="O370" s="7" t="str">
        <f t="shared" si="89"/>
        <v/>
      </c>
    </row>
    <row r="371" spans="1:15" s="1" customFormat="1">
      <c r="A371" s="7">
        <f t="shared" si="75"/>
        <v>65200</v>
      </c>
      <c r="B371" s="7">
        <f t="shared" si="77"/>
        <v>89721</v>
      </c>
      <c r="C371" s="9">
        <f t="shared" si="78"/>
        <v>0.85</v>
      </c>
      <c r="D371" s="7">
        <f t="shared" si="79"/>
        <v>41685.699999999997</v>
      </c>
      <c r="E371" s="7">
        <f t="shared" si="76"/>
        <v>106885.7</v>
      </c>
      <c r="F371" s="7">
        <f t="shared" si="80"/>
        <v>85585.7</v>
      </c>
      <c r="G371" s="9">
        <f t="shared" si="81"/>
        <v>0.25</v>
      </c>
      <c r="H371" s="7">
        <f t="shared" si="82"/>
        <v>13646.424999999999</v>
      </c>
      <c r="I371" s="10">
        <f t="shared" si="83"/>
        <v>0.25</v>
      </c>
      <c r="J371" s="7">
        <f t="shared" si="84"/>
        <v>100595.575</v>
      </c>
      <c r="K371" s="7">
        <f t="shared" si="85"/>
        <v>114242</v>
      </c>
      <c r="L371" s="7" t="str">
        <f t="shared" si="86"/>
        <v/>
      </c>
      <c r="M371" s="7" t="str">
        <f t="shared" si="87"/>
        <v/>
      </c>
      <c r="N371" s="9" t="str">
        <f t="shared" si="88"/>
        <v/>
      </c>
      <c r="O371" s="7" t="str">
        <f t="shared" si="89"/>
        <v/>
      </c>
    </row>
    <row r="372" spans="1:15" s="1" customFormat="1">
      <c r="A372" s="7">
        <f t="shared" si="75"/>
        <v>65400</v>
      </c>
      <c r="B372" s="7">
        <f t="shared" si="77"/>
        <v>89921</v>
      </c>
      <c r="C372" s="9">
        <f t="shared" si="78"/>
        <v>0.85</v>
      </c>
      <c r="D372" s="7">
        <f t="shared" si="79"/>
        <v>41685.699999999997</v>
      </c>
      <c r="E372" s="7">
        <f t="shared" si="76"/>
        <v>107085.7</v>
      </c>
      <c r="F372" s="7">
        <f t="shared" si="80"/>
        <v>85785.7</v>
      </c>
      <c r="G372" s="9">
        <f t="shared" si="81"/>
        <v>0.25</v>
      </c>
      <c r="H372" s="7">
        <f t="shared" si="82"/>
        <v>13696.424999999999</v>
      </c>
      <c r="I372" s="10">
        <f t="shared" si="83"/>
        <v>0.25</v>
      </c>
      <c r="J372" s="7">
        <f t="shared" si="84"/>
        <v>100745.575</v>
      </c>
      <c r="K372" s="7">
        <f t="shared" si="85"/>
        <v>114442</v>
      </c>
      <c r="L372" s="7" t="str">
        <f t="shared" si="86"/>
        <v/>
      </c>
      <c r="M372" s="7" t="str">
        <f t="shared" si="87"/>
        <v/>
      </c>
      <c r="N372" s="9" t="str">
        <f t="shared" si="88"/>
        <v/>
      </c>
      <c r="O372" s="7" t="str">
        <f t="shared" si="89"/>
        <v/>
      </c>
    </row>
    <row r="373" spans="1:15" s="1" customFormat="1">
      <c r="A373" s="7">
        <f t="shared" si="75"/>
        <v>65600</v>
      </c>
      <c r="B373" s="7">
        <f t="shared" si="77"/>
        <v>90121</v>
      </c>
      <c r="C373" s="9">
        <f t="shared" si="78"/>
        <v>0.85</v>
      </c>
      <c r="D373" s="7">
        <f t="shared" si="79"/>
        <v>41685.699999999997</v>
      </c>
      <c r="E373" s="7">
        <f t="shared" si="76"/>
        <v>107285.7</v>
      </c>
      <c r="F373" s="7">
        <f t="shared" si="80"/>
        <v>85985.7</v>
      </c>
      <c r="G373" s="9">
        <f t="shared" si="81"/>
        <v>0.25</v>
      </c>
      <c r="H373" s="7">
        <f t="shared" si="82"/>
        <v>13746.424999999999</v>
      </c>
      <c r="I373" s="10">
        <f t="shared" si="83"/>
        <v>0.25</v>
      </c>
      <c r="J373" s="7">
        <f t="shared" si="84"/>
        <v>100895.575</v>
      </c>
      <c r="K373" s="7">
        <f t="shared" si="85"/>
        <v>114642</v>
      </c>
      <c r="L373" s="7" t="str">
        <f t="shared" si="86"/>
        <v/>
      </c>
      <c r="M373" s="7" t="str">
        <f t="shared" si="87"/>
        <v/>
      </c>
      <c r="N373" s="9" t="str">
        <f t="shared" si="88"/>
        <v/>
      </c>
      <c r="O373" s="7" t="str">
        <f t="shared" si="89"/>
        <v/>
      </c>
    </row>
    <row r="374" spans="1:15" s="1" customFormat="1">
      <c r="A374" s="7">
        <f t="shared" si="75"/>
        <v>65800</v>
      </c>
      <c r="B374" s="7">
        <f t="shared" si="77"/>
        <v>90321</v>
      </c>
      <c r="C374" s="9">
        <f t="shared" si="78"/>
        <v>0.85</v>
      </c>
      <c r="D374" s="7">
        <f t="shared" si="79"/>
        <v>41685.699999999997</v>
      </c>
      <c r="E374" s="7">
        <f t="shared" si="76"/>
        <v>107485.7</v>
      </c>
      <c r="F374" s="7">
        <f t="shared" si="80"/>
        <v>86185.7</v>
      </c>
      <c r="G374" s="9">
        <f t="shared" si="81"/>
        <v>0.25</v>
      </c>
      <c r="H374" s="7">
        <f t="shared" si="82"/>
        <v>13796.424999999999</v>
      </c>
      <c r="I374" s="10">
        <f t="shared" si="83"/>
        <v>0.25</v>
      </c>
      <c r="J374" s="7">
        <f t="shared" si="84"/>
        <v>101045.575</v>
      </c>
      <c r="K374" s="7">
        <f t="shared" si="85"/>
        <v>114842</v>
      </c>
      <c r="L374" s="7" t="str">
        <f t="shared" si="86"/>
        <v/>
      </c>
      <c r="M374" s="7" t="str">
        <f t="shared" si="87"/>
        <v/>
      </c>
      <c r="N374" s="9" t="str">
        <f t="shared" si="88"/>
        <v/>
      </c>
      <c r="O374" s="7" t="str">
        <f t="shared" si="89"/>
        <v/>
      </c>
    </row>
    <row r="375" spans="1:15" s="1" customFormat="1">
      <c r="A375" s="7">
        <f t="shared" ref="A375:A438" si="90">A374+200</f>
        <v>66000</v>
      </c>
      <c r="B375" s="7">
        <f t="shared" si="77"/>
        <v>90521</v>
      </c>
      <c r="C375" s="9">
        <f t="shared" si="78"/>
        <v>0.85</v>
      </c>
      <c r="D375" s="7">
        <f t="shared" si="79"/>
        <v>41685.699999999997</v>
      </c>
      <c r="E375" s="7">
        <f t="shared" ref="E375:E438" si="91">A375+D375</f>
        <v>107685.7</v>
      </c>
      <c r="F375" s="7">
        <f t="shared" si="80"/>
        <v>86385.7</v>
      </c>
      <c r="G375" s="9">
        <f t="shared" si="81"/>
        <v>0.25</v>
      </c>
      <c r="H375" s="7">
        <f t="shared" si="82"/>
        <v>13846.424999999999</v>
      </c>
      <c r="I375" s="10">
        <f t="shared" si="83"/>
        <v>0.25</v>
      </c>
      <c r="J375" s="7">
        <f t="shared" si="84"/>
        <v>101195.575</v>
      </c>
      <c r="K375" s="7">
        <f t="shared" si="85"/>
        <v>115042</v>
      </c>
      <c r="L375" s="7" t="str">
        <f t="shared" si="86"/>
        <v/>
      </c>
      <c r="M375" s="7" t="str">
        <f t="shared" si="87"/>
        <v/>
      </c>
      <c r="N375" s="9" t="str">
        <f t="shared" si="88"/>
        <v/>
      </c>
      <c r="O375" s="7" t="str">
        <f t="shared" si="89"/>
        <v/>
      </c>
    </row>
    <row r="376" spans="1:15" s="1" customFormat="1">
      <c r="A376" s="7">
        <f t="shared" si="90"/>
        <v>66200</v>
      </c>
      <c r="B376" s="7">
        <f t="shared" si="77"/>
        <v>90721</v>
      </c>
      <c r="C376" s="9">
        <f t="shared" si="78"/>
        <v>0.85</v>
      </c>
      <c r="D376" s="7">
        <f t="shared" si="79"/>
        <v>41685.699999999997</v>
      </c>
      <c r="E376" s="7">
        <f t="shared" si="91"/>
        <v>107885.7</v>
      </c>
      <c r="F376" s="7">
        <f t="shared" si="80"/>
        <v>86585.7</v>
      </c>
      <c r="G376" s="9">
        <f t="shared" si="81"/>
        <v>0.25</v>
      </c>
      <c r="H376" s="7">
        <f t="shared" si="82"/>
        <v>13896.424999999999</v>
      </c>
      <c r="I376" s="10">
        <f t="shared" si="83"/>
        <v>0.25</v>
      </c>
      <c r="J376" s="7">
        <f t="shared" si="84"/>
        <v>101345.575</v>
      </c>
      <c r="K376" s="7">
        <f t="shared" si="85"/>
        <v>115242</v>
      </c>
      <c r="L376" s="7" t="str">
        <f t="shared" si="86"/>
        <v/>
      </c>
      <c r="M376" s="7" t="str">
        <f t="shared" si="87"/>
        <v/>
      </c>
      <c r="N376" s="9" t="str">
        <f t="shared" si="88"/>
        <v/>
      </c>
      <c r="O376" s="7" t="str">
        <f t="shared" si="89"/>
        <v/>
      </c>
    </row>
    <row r="377" spans="1:15" s="1" customFormat="1">
      <c r="A377" s="7">
        <f t="shared" si="90"/>
        <v>66400</v>
      </c>
      <c r="B377" s="7">
        <f t="shared" si="77"/>
        <v>90921</v>
      </c>
      <c r="C377" s="9">
        <f t="shared" si="78"/>
        <v>0.85</v>
      </c>
      <c r="D377" s="7">
        <f t="shared" si="79"/>
        <v>41685.699999999997</v>
      </c>
      <c r="E377" s="7">
        <f t="shared" si="91"/>
        <v>108085.7</v>
      </c>
      <c r="F377" s="7">
        <f t="shared" si="80"/>
        <v>86785.7</v>
      </c>
      <c r="G377" s="9">
        <f t="shared" si="81"/>
        <v>0.25</v>
      </c>
      <c r="H377" s="7">
        <f t="shared" si="82"/>
        <v>13946.424999999999</v>
      </c>
      <c r="I377" s="10">
        <f t="shared" si="83"/>
        <v>0.25</v>
      </c>
      <c r="J377" s="7">
        <f t="shared" si="84"/>
        <v>101495.575</v>
      </c>
      <c r="K377" s="7">
        <f t="shared" si="85"/>
        <v>115442</v>
      </c>
      <c r="L377" s="7" t="str">
        <f t="shared" si="86"/>
        <v/>
      </c>
      <c r="M377" s="7" t="str">
        <f t="shared" si="87"/>
        <v/>
      </c>
      <c r="N377" s="9" t="str">
        <f t="shared" si="88"/>
        <v/>
      </c>
      <c r="O377" s="7" t="str">
        <f t="shared" si="89"/>
        <v/>
      </c>
    </row>
    <row r="378" spans="1:15" s="1" customFormat="1">
      <c r="A378" s="7">
        <f t="shared" si="90"/>
        <v>66600</v>
      </c>
      <c r="B378" s="7">
        <f t="shared" si="77"/>
        <v>91121</v>
      </c>
      <c r="C378" s="9">
        <f t="shared" si="78"/>
        <v>0.85</v>
      </c>
      <c r="D378" s="7">
        <f t="shared" si="79"/>
        <v>41685.699999999997</v>
      </c>
      <c r="E378" s="7">
        <f t="shared" si="91"/>
        <v>108285.7</v>
      </c>
      <c r="F378" s="7">
        <f t="shared" si="80"/>
        <v>86985.7</v>
      </c>
      <c r="G378" s="9">
        <f t="shared" si="81"/>
        <v>0.25</v>
      </c>
      <c r="H378" s="7">
        <f t="shared" si="82"/>
        <v>13996.424999999999</v>
      </c>
      <c r="I378" s="10">
        <f t="shared" si="83"/>
        <v>0.25</v>
      </c>
      <c r="J378" s="7">
        <f t="shared" si="84"/>
        <v>101645.575</v>
      </c>
      <c r="K378" s="7">
        <f t="shared" si="85"/>
        <v>115642</v>
      </c>
      <c r="L378" s="7" t="str">
        <f t="shared" si="86"/>
        <v/>
      </c>
      <c r="M378" s="7" t="str">
        <f t="shared" si="87"/>
        <v/>
      </c>
      <c r="N378" s="9" t="str">
        <f t="shared" si="88"/>
        <v/>
      </c>
      <c r="O378" s="7" t="str">
        <f t="shared" si="89"/>
        <v/>
      </c>
    </row>
    <row r="379" spans="1:15" s="1" customFormat="1">
      <c r="A379" s="7">
        <f t="shared" si="90"/>
        <v>66800</v>
      </c>
      <c r="B379" s="7">
        <f t="shared" si="77"/>
        <v>91321</v>
      </c>
      <c r="C379" s="9">
        <f t="shared" si="78"/>
        <v>0.85</v>
      </c>
      <c r="D379" s="7">
        <f t="shared" si="79"/>
        <v>41685.699999999997</v>
      </c>
      <c r="E379" s="7">
        <f t="shared" si="91"/>
        <v>108485.7</v>
      </c>
      <c r="F379" s="7">
        <f t="shared" si="80"/>
        <v>87185.7</v>
      </c>
      <c r="G379" s="9">
        <f t="shared" si="81"/>
        <v>0.25</v>
      </c>
      <c r="H379" s="7">
        <f t="shared" si="82"/>
        <v>14046.424999999999</v>
      </c>
      <c r="I379" s="10">
        <f t="shared" si="83"/>
        <v>0.25</v>
      </c>
      <c r="J379" s="7">
        <f t="shared" si="84"/>
        <v>101795.575</v>
      </c>
      <c r="K379" s="7">
        <f t="shared" si="85"/>
        <v>115842</v>
      </c>
      <c r="L379" s="7" t="str">
        <f t="shared" si="86"/>
        <v/>
      </c>
      <c r="M379" s="7" t="str">
        <f t="shared" si="87"/>
        <v/>
      </c>
      <c r="N379" s="9" t="str">
        <f t="shared" si="88"/>
        <v/>
      </c>
      <c r="O379" s="7" t="str">
        <f t="shared" si="89"/>
        <v/>
      </c>
    </row>
    <row r="380" spans="1:15" s="1" customFormat="1">
      <c r="A380" s="7">
        <f t="shared" si="90"/>
        <v>67000</v>
      </c>
      <c r="B380" s="7">
        <f t="shared" si="77"/>
        <v>91521</v>
      </c>
      <c r="C380" s="9">
        <f t="shared" si="78"/>
        <v>0.85</v>
      </c>
      <c r="D380" s="7">
        <f t="shared" si="79"/>
        <v>41685.699999999997</v>
      </c>
      <c r="E380" s="7">
        <f t="shared" si="91"/>
        <v>108685.7</v>
      </c>
      <c r="F380" s="7">
        <f t="shared" si="80"/>
        <v>87385.7</v>
      </c>
      <c r="G380" s="9">
        <f t="shared" si="81"/>
        <v>0.25</v>
      </c>
      <c r="H380" s="7">
        <f t="shared" si="82"/>
        <v>14096.424999999999</v>
      </c>
      <c r="I380" s="10">
        <f t="shared" si="83"/>
        <v>0.25</v>
      </c>
      <c r="J380" s="7">
        <f t="shared" si="84"/>
        <v>101945.575</v>
      </c>
      <c r="K380" s="7">
        <f t="shared" si="85"/>
        <v>116042</v>
      </c>
      <c r="L380" s="7" t="str">
        <f t="shared" si="86"/>
        <v/>
      </c>
      <c r="M380" s="7" t="str">
        <f t="shared" si="87"/>
        <v/>
      </c>
      <c r="N380" s="9" t="str">
        <f t="shared" si="88"/>
        <v/>
      </c>
      <c r="O380" s="7" t="str">
        <f t="shared" si="89"/>
        <v/>
      </c>
    </row>
    <row r="381" spans="1:15" s="1" customFormat="1">
      <c r="A381" s="7">
        <f t="shared" si="90"/>
        <v>67200</v>
      </c>
      <c r="B381" s="7">
        <f t="shared" si="77"/>
        <v>91721</v>
      </c>
      <c r="C381" s="9">
        <f t="shared" si="78"/>
        <v>0.85</v>
      </c>
      <c r="D381" s="7">
        <f t="shared" si="79"/>
        <v>41685.699999999997</v>
      </c>
      <c r="E381" s="7">
        <f t="shared" si="91"/>
        <v>108885.7</v>
      </c>
      <c r="F381" s="7">
        <f t="shared" si="80"/>
        <v>87585.7</v>
      </c>
      <c r="G381" s="9">
        <f t="shared" si="81"/>
        <v>0.25</v>
      </c>
      <c r="H381" s="7">
        <f t="shared" si="82"/>
        <v>14146.424999999999</v>
      </c>
      <c r="I381" s="10">
        <f t="shared" si="83"/>
        <v>0.25</v>
      </c>
      <c r="J381" s="7">
        <f t="shared" si="84"/>
        <v>102095.575</v>
      </c>
      <c r="K381" s="7">
        <f t="shared" si="85"/>
        <v>116242</v>
      </c>
      <c r="L381" s="7" t="str">
        <f t="shared" si="86"/>
        <v/>
      </c>
      <c r="M381" s="7" t="str">
        <f t="shared" si="87"/>
        <v/>
      </c>
      <c r="N381" s="9" t="str">
        <f t="shared" si="88"/>
        <v/>
      </c>
      <c r="O381" s="7" t="str">
        <f t="shared" si="89"/>
        <v/>
      </c>
    </row>
    <row r="382" spans="1:15" s="1" customFormat="1">
      <c r="A382" s="7">
        <f t="shared" si="90"/>
        <v>67400</v>
      </c>
      <c r="B382" s="7">
        <f t="shared" si="77"/>
        <v>91921</v>
      </c>
      <c r="C382" s="9">
        <f t="shared" si="78"/>
        <v>0.85</v>
      </c>
      <c r="D382" s="7">
        <f t="shared" si="79"/>
        <v>41685.699999999997</v>
      </c>
      <c r="E382" s="7">
        <f t="shared" si="91"/>
        <v>109085.7</v>
      </c>
      <c r="F382" s="7">
        <f t="shared" si="80"/>
        <v>87785.7</v>
      </c>
      <c r="G382" s="9">
        <f t="shared" si="81"/>
        <v>0.25</v>
      </c>
      <c r="H382" s="7">
        <f t="shared" si="82"/>
        <v>14196.424999999999</v>
      </c>
      <c r="I382" s="10">
        <f t="shared" si="83"/>
        <v>0.25</v>
      </c>
      <c r="J382" s="7">
        <f t="shared" si="84"/>
        <v>102245.575</v>
      </c>
      <c r="K382" s="7">
        <f t="shared" si="85"/>
        <v>116442</v>
      </c>
      <c r="L382" s="7" t="str">
        <f t="shared" si="86"/>
        <v/>
      </c>
      <c r="M382" s="7" t="str">
        <f t="shared" si="87"/>
        <v/>
      </c>
      <c r="N382" s="9" t="str">
        <f t="shared" si="88"/>
        <v/>
      </c>
      <c r="O382" s="7" t="str">
        <f t="shared" si="89"/>
        <v/>
      </c>
    </row>
    <row r="383" spans="1:15" s="1" customFormat="1">
      <c r="A383" s="7">
        <f t="shared" si="90"/>
        <v>67600</v>
      </c>
      <c r="B383" s="7">
        <f t="shared" si="77"/>
        <v>92121</v>
      </c>
      <c r="C383" s="9">
        <f t="shared" si="78"/>
        <v>0.85</v>
      </c>
      <c r="D383" s="7">
        <f t="shared" si="79"/>
        <v>41685.699999999997</v>
      </c>
      <c r="E383" s="7">
        <f t="shared" si="91"/>
        <v>109285.7</v>
      </c>
      <c r="F383" s="7">
        <f t="shared" si="80"/>
        <v>87985.7</v>
      </c>
      <c r="G383" s="9">
        <f t="shared" si="81"/>
        <v>0.25</v>
      </c>
      <c r="H383" s="7">
        <f t="shared" si="82"/>
        <v>14246.424999999999</v>
      </c>
      <c r="I383" s="10">
        <f t="shared" si="83"/>
        <v>0.25</v>
      </c>
      <c r="J383" s="7">
        <f t="shared" si="84"/>
        <v>102395.575</v>
      </c>
      <c r="K383" s="7">
        <f t="shared" si="85"/>
        <v>116642</v>
      </c>
      <c r="L383" s="7" t="str">
        <f t="shared" si="86"/>
        <v/>
      </c>
      <c r="M383" s="7" t="str">
        <f t="shared" si="87"/>
        <v/>
      </c>
      <c r="N383" s="9" t="str">
        <f t="shared" si="88"/>
        <v/>
      </c>
      <c r="O383" s="7" t="str">
        <f t="shared" si="89"/>
        <v/>
      </c>
    </row>
    <row r="384" spans="1:15" s="1" customFormat="1">
      <c r="A384" s="7">
        <f t="shared" si="90"/>
        <v>67800</v>
      </c>
      <c r="B384" s="7">
        <f t="shared" si="77"/>
        <v>92321</v>
      </c>
      <c r="C384" s="9">
        <f t="shared" si="78"/>
        <v>0.85</v>
      </c>
      <c r="D384" s="7">
        <f t="shared" si="79"/>
        <v>41685.699999999997</v>
      </c>
      <c r="E384" s="7">
        <f t="shared" si="91"/>
        <v>109485.7</v>
      </c>
      <c r="F384" s="7">
        <f t="shared" si="80"/>
        <v>88185.7</v>
      </c>
      <c r="G384" s="9">
        <f t="shared" si="81"/>
        <v>0.25</v>
      </c>
      <c r="H384" s="7">
        <f t="shared" si="82"/>
        <v>14296.424999999999</v>
      </c>
      <c r="I384" s="10">
        <f t="shared" si="83"/>
        <v>0.25</v>
      </c>
      <c r="J384" s="7">
        <f t="shared" si="84"/>
        <v>102545.575</v>
      </c>
      <c r="K384" s="7">
        <f t="shared" si="85"/>
        <v>116842</v>
      </c>
      <c r="L384" s="7" t="str">
        <f t="shared" si="86"/>
        <v/>
      </c>
      <c r="M384" s="7" t="str">
        <f t="shared" si="87"/>
        <v/>
      </c>
      <c r="N384" s="9" t="str">
        <f t="shared" si="88"/>
        <v/>
      </c>
      <c r="O384" s="7" t="str">
        <f t="shared" si="89"/>
        <v/>
      </c>
    </row>
    <row r="385" spans="1:15" s="1" customFormat="1">
      <c r="A385" s="7">
        <f t="shared" si="90"/>
        <v>68000</v>
      </c>
      <c r="B385" s="7">
        <f t="shared" si="77"/>
        <v>92521</v>
      </c>
      <c r="C385" s="9">
        <f t="shared" si="78"/>
        <v>0.85</v>
      </c>
      <c r="D385" s="7">
        <f t="shared" si="79"/>
        <v>41685.699999999997</v>
      </c>
      <c r="E385" s="7">
        <f t="shared" si="91"/>
        <v>109685.7</v>
      </c>
      <c r="F385" s="7">
        <f t="shared" si="80"/>
        <v>88385.7</v>
      </c>
      <c r="G385" s="9">
        <f t="shared" si="81"/>
        <v>0.25</v>
      </c>
      <c r="H385" s="7">
        <f t="shared" si="82"/>
        <v>14346.424999999999</v>
      </c>
      <c r="I385" s="10">
        <f t="shared" si="83"/>
        <v>0.25</v>
      </c>
      <c r="J385" s="7">
        <f t="shared" si="84"/>
        <v>102695.575</v>
      </c>
      <c r="K385" s="7">
        <f t="shared" si="85"/>
        <v>117042</v>
      </c>
      <c r="L385" s="7" t="str">
        <f t="shared" si="86"/>
        <v/>
      </c>
      <c r="M385" s="7" t="str">
        <f t="shared" si="87"/>
        <v/>
      </c>
      <c r="N385" s="9" t="str">
        <f t="shared" si="88"/>
        <v/>
      </c>
      <c r="O385" s="7" t="str">
        <f t="shared" si="89"/>
        <v/>
      </c>
    </row>
    <row r="386" spans="1:15" s="1" customFormat="1">
      <c r="A386" s="7">
        <f t="shared" si="90"/>
        <v>68200</v>
      </c>
      <c r="B386" s="7">
        <f t="shared" si="77"/>
        <v>92721</v>
      </c>
      <c r="C386" s="9">
        <f t="shared" si="78"/>
        <v>0.85</v>
      </c>
      <c r="D386" s="7">
        <f t="shared" si="79"/>
        <v>41685.699999999997</v>
      </c>
      <c r="E386" s="7">
        <f t="shared" si="91"/>
        <v>109885.7</v>
      </c>
      <c r="F386" s="7">
        <f t="shared" si="80"/>
        <v>88585.7</v>
      </c>
      <c r="G386" s="9">
        <f t="shared" si="81"/>
        <v>0.25</v>
      </c>
      <c r="H386" s="7">
        <f t="shared" si="82"/>
        <v>14396.424999999999</v>
      </c>
      <c r="I386" s="10">
        <f t="shared" si="83"/>
        <v>0.25</v>
      </c>
      <c r="J386" s="7">
        <f t="shared" si="84"/>
        <v>102845.575</v>
      </c>
      <c r="K386" s="7">
        <f t="shared" si="85"/>
        <v>117242</v>
      </c>
      <c r="L386" s="7" t="str">
        <f t="shared" si="86"/>
        <v/>
      </c>
      <c r="M386" s="7" t="str">
        <f t="shared" si="87"/>
        <v/>
      </c>
      <c r="N386" s="9" t="str">
        <f t="shared" si="88"/>
        <v/>
      </c>
      <c r="O386" s="7" t="str">
        <f t="shared" si="89"/>
        <v/>
      </c>
    </row>
    <row r="387" spans="1:15" s="1" customFormat="1">
      <c r="A387" s="7">
        <f t="shared" si="90"/>
        <v>68400</v>
      </c>
      <c r="B387" s="7">
        <f t="shared" si="77"/>
        <v>92921</v>
      </c>
      <c r="C387" s="9">
        <f t="shared" si="78"/>
        <v>0.85</v>
      </c>
      <c r="D387" s="7">
        <f t="shared" si="79"/>
        <v>41685.699999999997</v>
      </c>
      <c r="E387" s="7">
        <f t="shared" si="91"/>
        <v>110085.7</v>
      </c>
      <c r="F387" s="7">
        <f t="shared" si="80"/>
        <v>88785.7</v>
      </c>
      <c r="G387" s="9">
        <f t="shared" si="81"/>
        <v>0.25</v>
      </c>
      <c r="H387" s="7">
        <f t="shared" si="82"/>
        <v>14446.424999999999</v>
      </c>
      <c r="I387" s="10">
        <f t="shared" si="83"/>
        <v>0.25</v>
      </c>
      <c r="J387" s="7">
        <f t="shared" si="84"/>
        <v>102995.575</v>
      </c>
      <c r="K387" s="7">
        <f t="shared" si="85"/>
        <v>117442</v>
      </c>
      <c r="L387" s="7" t="str">
        <f t="shared" si="86"/>
        <v/>
      </c>
      <c r="M387" s="7" t="str">
        <f t="shared" si="87"/>
        <v/>
      </c>
      <c r="N387" s="9" t="str">
        <f t="shared" si="88"/>
        <v/>
      </c>
      <c r="O387" s="7" t="str">
        <f t="shared" si="89"/>
        <v/>
      </c>
    </row>
    <row r="388" spans="1:15" s="1" customFormat="1">
      <c r="A388" s="7">
        <f t="shared" si="90"/>
        <v>68600</v>
      </c>
      <c r="B388" s="7">
        <f t="shared" si="77"/>
        <v>93121</v>
      </c>
      <c r="C388" s="9">
        <f t="shared" si="78"/>
        <v>0.85</v>
      </c>
      <c r="D388" s="7">
        <f t="shared" si="79"/>
        <v>41685.699999999997</v>
      </c>
      <c r="E388" s="7">
        <f t="shared" si="91"/>
        <v>110285.7</v>
      </c>
      <c r="F388" s="7">
        <f t="shared" si="80"/>
        <v>88985.7</v>
      </c>
      <c r="G388" s="9">
        <f t="shared" si="81"/>
        <v>0.25</v>
      </c>
      <c r="H388" s="7">
        <f t="shared" si="82"/>
        <v>14496.424999999999</v>
      </c>
      <c r="I388" s="10">
        <f t="shared" si="83"/>
        <v>0.25</v>
      </c>
      <c r="J388" s="7">
        <f t="shared" si="84"/>
        <v>103145.575</v>
      </c>
      <c r="K388" s="7">
        <f t="shared" si="85"/>
        <v>117642</v>
      </c>
      <c r="L388" s="7" t="str">
        <f t="shared" si="86"/>
        <v/>
      </c>
      <c r="M388" s="7" t="str">
        <f t="shared" si="87"/>
        <v/>
      </c>
      <c r="N388" s="9" t="str">
        <f t="shared" si="88"/>
        <v/>
      </c>
      <c r="O388" s="7" t="str">
        <f t="shared" si="89"/>
        <v/>
      </c>
    </row>
    <row r="389" spans="1:15" s="1" customFormat="1">
      <c r="A389" s="7">
        <f t="shared" si="90"/>
        <v>68800</v>
      </c>
      <c r="B389" s="7">
        <f t="shared" si="77"/>
        <v>93321</v>
      </c>
      <c r="C389" s="9">
        <f t="shared" si="78"/>
        <v>0.85</v>
      </c>
      <c r="D389" s="7">
        <f t="shared" si="79"/>
        <v>41685.699999999997</v>
      </c>
      <c r="E389" s="7">
        <f t="shared" si="91"/>
        <v>110485.7</v>
      </c>
      <c r="F389" s="7">
        <f t="shared" si="80"/>
        <v>89185.7</v>
      </c>
      <c r="G389" s="9">
        <f t="shared" si="81"/>
        <v>0.25</v>
      </c>
      <c r="H389" s="7">
        <f t="shared" si="82"/>
        <v>14546.424999999999</v>
      </c>
      <c r="I389" s="10">
        <f t="shared" si="83"/>
        <v>0.25</v>
      </c>
      <c r="J389" s="7">
        <f t="shared" si="84"/>
        <v>103295.575</v>
      </c>
      <c r="K389" s="7">
        <f t="shared" si="85"/>
        <v>117842</v>
      </c>
      <c r="L389" s="7" t="str">
        <f t="shared" si="86"/>
        <v/>
      </c>
      <c r="M389" s="7" t="str">
        <f t="shared" si="87"/>
        <v/>
      </c>
      <c r="N389" s="9" t="str">
        <f t="shared" si="88"/>
        <v/>
      </c>
      <c r="O389" s="7" t="str">
        <f t="shared" si="89"/>
        <v/>
      </c>
    </row>
    <row r="390" spans="1:15" s="1" customFormat="1">
      <c r="A390" s="7">
        <f t="shared" si="90"/>
        <v>69000</v>
      </c>
      <c r="B390" s="7">
        <f t="shared" si="77"/>
        <v>93521</v>
      </c>
      <c r="C390" s="9">
        <f t="shared" si="78"/>
        <v>0.85</v>
      </c>
      <c r="D390" s="7">
        <f t="shared" si="79"/>
        <v>41685.699999999997</v>
      </c>
      <c r="E390" s="7">
        <f t="shared" si="91"/>
        <v>110685.7</v>
      </c>
      <c r="F390" s="7">
        <f t="shared" si="80"/>
        <v>89385.7</v>
      </c>
      <c r="G390" s="9">
        <f t="shared" si="81"/>
        <v>0.25</v>
      </c>
      <c r="H390" s="7">
        <f t="shared" si="82"/>
        <v>14596.424999999999</v>
      </c>
      <c r="I390" s="10">
        <f t="shared" si="83"/>
        <v>0.25</v>
      </c>
      <c r="J390" s="7">
        <f t="shared" si="84"/>
        <v>103445.575</v>
      </c>
      <c r="K390" s="7">
        <f t="shared" si="85"/>
        <v>118042</v>
      </c>
      <c r="L390" s="7" t="str">
        <f t="shared" si="86"/>
        <v/>
      </c>
      <c r="M390" s="7" t="str">
        <f t="shared" si="87"/>
        <v/>
      </c>
      <c r="N390" s="9" t="str">
        <f t="shared" si="88"/>
        <v/>
      </c>
      <c r="O390" s="7" t="str">
        <f t="shared" si="89"/>
        <v/>
      </c>
    </row>
    <row r="391" spans="1:15" s="1" customFormat="1">
      <c r="A391" s="7">
        <f t="shared" si="90"/>
        <v>69200</v>
      </c>
      <c r="B391" s="7">
        <f t="shared" si="77"/>
        <v>93721</v>
      </c>
      <c r="C391" s="9">
        <f t="shared" si="78"/>
        <v>0.85</v>
      </c>
      <c r="D391" s="7">
        <f t="shared" si="79"/>
        <v>41685.699999999997</v>
      </c>
      <c r="E391" s="7">
        <f t="shared" si="91"/>
        <v>110885.7</v>
      </c>
      <c r="F391" s="7">
        <f t="shared" si="80"/>
        <v>89585.7</v>
      </c>
      <c r="G391" s="9">
        <f t="shared" si="81"/>
        <v>0.25</v>
      </c>
      <c r="H391" s="7">
        <f t="shared" si="82"/>
        <v>14646.424999999999</v>
      </c>
      <c r="I391" s="10">
        <f t="shared" si="83"/>
        <v>0.25</v>
      </c>
      <c r="J391" s="7">
        <f t="shared" si="84"/>
        <v>103595.575</v>
      </c>
      <c r="K391" s="7">
        <f t="shared" si="85"/>
        <v>118242</v>
      </c>
      <c r="L391" s="7" t="str">
        <f t="shared" si="86"/>
        <v/>
      </c>
      <c r="M391" s="7" t="str">
        <f t="shared" si="87"/>
        <v/>
      </c>
      <c r="N391" s="9" t="str">
        <f t="shared" si="88"/>
        <v/>
      </c>
      <c r="O391" s="7" t="str">
        <f t="shared" si="89"/>
        <v/>
      </c>
    </row>
    <row r="392" spans="1:15" s="1" customFormat="1">
      <c r="A392" s="7">
        <f t="shared" si="90"/>
        <v>69400</v>
      </c>
      <c r="B392" s="7">
        <f t="shared" si="77"/>
        <v>93921</v>
      </c>
      <c r="C392" s="9">
        <f t="shared" si="78"/>
        <v>0.85</v>
      </c>
      <c r="D392" s="7">
        <f t="shared" si="79"/>
        <v>41685.699999999997</v>
      </c>
      <c r="E392" s="7">
        <f t="shared" si="91"/>
        <v>111085.7</v>
      </c>
      <c r="F392" s="7">
        <f t="shared" si="80"/>
        <v>89785.7</v>
      </c>
      <c r="G392" s="9">
        <f t="shared" si="81"/>
        <v>0.25</v>
      </c>
      <c r="H392" s="7">
        <f t="shared" si="82"/>
        <v>14696.424999999999</v>
      </c>
      <c r="I392" s="10">
        <f t="shared" si="83"/>
        <v>0.25</v>
      </c>
      <c r="J392" s="7">
        <f t="shared" si="84"/>
        <v>103745.575</v>
      </c>
      <c r="K392" s="7">
        <f t="shared" si="85"/>
        <v>118442</v>
      </c>
      <c r="L392" s="7" t="str">
        <f t="shared" si="86"/>
        <v/>
      </c>
      <c r="M392" s="7" t="str">
        <f t="shared" si="87"/>
        <v/>
      </c>
      <c r="N392" s="9" t="str">
        <f t="shared" si="88"/>
        <v/>
      </c>
      <c r="O392" s="7" t="str">
        <f t="shared" si="89"/>
        <v/>
      </c>
    </row>
    <row r="393" spans="1:15" s="1" customFormat="1">
      <c r="A393" s="7">
        <f t="shared" si="90"/>
        <v>69600</v>
      </c>
      <c r="B393" s="7">
        <f t="shared" si="77"/>
        <v>94121</v>
      </c>
      <c r="C393" s="9">
        <f t="shared" si="78"/>
        <v>0.85</v>
      </c>
      <c r="D393" s="7">
        <f t="shared" si="79"/>
        <v>41685.699999999997</v>
      </c>
      <c r="E393" s="7">
        <f t="shared" si="91"/>
        <v>111285.7</v>
      </c>
      <c r="F393" s="7">
        <f t="shared" si="80"/>
        <v>89985.7</v>
      </c>
      <c r="G393" s="9">
        <f t="shared" si="81"/>
        <v>0.25</v>
      </c>
      <c r="H393" s="7">
        <f t="shared" si="82"/>
        <v>14746.424999999999</v>
      </c>
      <c r="I393" s="10">
        <f t="shared" si="83"/>
        <v>0.25</v>
      </c>
      <c r="J393" s="7">
        <f t="shared" si="84"/>
        <v>103895.575</v>
      </c>
      <c r="K393" s="7">
        <f t="shared" si="85"/>
        <v>118642</v>
      </c>
      <c r="L393" s="7" t="str">
        <f t="shared" si="86"/>
        <v/>
      </c>
      <c r="M393" s="7" t="str">
        <f t="shared" si="87"/>
        <v/>
      </c>
      <c r="N393" s="9" t="str">
        <f t="shared" si="88"/>
        <v/>
      </c>
      <c r="O393" s="7" t="str">
        <f t="shared" si="89"/>
        <v/>
      </c>
    </row>
    <row r="394" spans="1:15" s="1" customFormat="1">
      <c r="A394" s="7">
        <f t="shared" si="90"/>
        <v>69800</v>
      </c>
      <c r="B394" s="7">
        <f t="shared" si="77"/>
        <v>94321</v>
      </c>
      <c r="C394" s="9">
        <f t="shared" si="78"/>
        <v>0.85</v>
      </c>
      <c r="D394" s="7">
        <f t="shared" si="79"/>
        <v>41685.699999999997</v>
      </c>
      <c r="E394" s="7">
        <f t="shared" si="91"/>
        <v>111485.7</v>
      </c>
      <c r="F394" s="7">
        <f t="shared" si="80"/>
        <v>90185.7</v>
      </c>
      <c r="G394" s="9">
        <f t="shared" si="81"/>
        <v>0.25</v>
      </c>
      <c r="H394" s="7">
        <f t="shared" si="82"/>
        <v>14796.424999999999</v>
      </c>
      <c r="I394" s="10">
        <f t="shared" si="83"/>
        <v>0.25</v>
      </c>
      <c r="J394" s="7">
        <f t="shared" si="84"/>
        <v>104045.575</v>
      </c>
      <c r="K394" s="7">
        <f t="shared" si="85"/>
        <v>118842</v>
      </c>
      <c r="L394" s="7" t="str">
        <f t="shared" si="86"/>
        <v/>
      </c>
      <c r="M394" s="7" t="str">
        <f t="shared" si="87"/>
        <v/>
      </c>
      <c r="N394" s="9" t="str">
        <f t="shared" si="88"/>
        <v/>
      </c>
      <c r="O394" s="7" t="str">
        <f t="shared" si="89"/>
        <v/>
      </c>
    </row>
    <row r="395" spans="1:15" s="1" customFormat="1">
      <c r="A395" s="7">
        <f t="shared" si="90"/>
        <v>70000</v>
      </c>
      <c r="B395" s="7">
        <f t="shared" si="77"/>
        <v>94521</v>
      </c>
      <c r="C395" s="9">
        <f t="shared" si="78"/>
        <v>0.85</v>
      </c>
      <c r="D395" s="7">
        <f t="shared" si="79"/>
        <v>41685.699999999997</v>
      </c>
      <c r="E395" s="7">
        <f t="shared" si="91"/>
        <v>111685.7</v>
      </c>
      <c r="F395" s="7">
        <f t="shared" si="80"/>
        <v>90385.7</v>
      </c>
      <c r="G395" s="9">
        <f t="shared" si="81"/>
        <v>0.25</v>
      </c>
      <c r="H395" s="7">
        <f t="shared" si="82"/>
        <v>14846.424999999999</v>
      </c>
      <c r="I395" s="10">
        <f t="shared" si="83"/>
        <v>0.25</v>
      </c>
      <c r="J395" s="7">
        <f t="shared" si="84"/>
        <v>104195.575</v>
      </c>
      <c r="K395" s="7">
        <f t="shared" si="85"/>
        <v>119042</v>
      </c>
      <c r="L395" s="7" t="str">
        <f t="shared" si="86"/>
        <v/>
      </c>
      <c r="M395" s="7" t="str">
        <f t="shared" si="87"/>
        <v/>
      </c>
      <c r="N395" s="9" t="str">
        <f t="shared" si="88"/>
        <v/>
      </c>
      <c r="O395" s="7" t="str">
        <f t="shared" si="89"/>
        <v/>
      </c>
    </row>
    <row r="396" spans="1:15" s="1" customFormat="1">
      <c r="A396" s="7">
        <f t="shared" si="90"/>
        <v>70200</v>
      </c>
      <c r="B396" s="7">
        <f t="shared" si="77"/>
        <v>94721</v>
      </c>
      <c r="C396" s="9">
        <f t="shared" si="78"/>
        <v>0.85</v>
      </c>
      <c r="D396" s="7">
        <f t="shared" si="79"/>
        <v>41685.699999999997</v>
      </c>
      <c r="E396" s="7">
        <f t="shared" si="91"/>
        <v>111885.7</v>
      </c>
      <c r="F396" s="7">
        <f t="shared" si="80"/>
        <v>90585.7</v>
      </c>
      <c r="G396" s="9">
        <f t="shared" si="81"/>
        <v>0.25</v>
      </c>
      <c r="H396" s="7">
        <f t="shared" si="82"/>
        <v>14896.424999999999</v>
      </c>
      <c r="I396" s="10">
        <f t="shared" si="83"/>
        <v>0.25</v>
      </c>
      <c r="J396" s="7">
        <f t="shared" si="84"/>
        <v>104345.575</v>
      </c>
      <c r="K396" s="7">
        <f t="shared" si="85"/>
        <v>119242</v>
      </c>
      <c r="L396" s="7" t="str">
        <f t="shared" si="86"/>
        <v/>
      </c>
      <c r="M396" s="7" t="str">
        <f t="shared" si="87"/>
        <v/>
      </c>
      <c r="N396" s="9" t="str">
        <f t="shared" si="88"/>
        <v/>
      </c>
      <c r="O396" s="7" t="str">
        <f t="shared" si="89"/>
        <v/>
      </c>
    </row>
    <row r="397" spans="1:15" s="1" customFormat="1">
      <c r="A397" s="7">
        <f t="shared" si="90"/>
        <v>70400</v>
      </c>
      <c r="B397" s="7">
        <f t="shared" si="77"/>
        <v>94921</v>
      </c>
      <c r="C397" s="9">
        <f t="shared" si="78"/>
        <v>0.85</v>
      </c>
      <c r="D397" s="7">
        <f t="shared" si="79"/>
        <v>41685.699999999997</v>
      </c>
      <c r="E397" s="7">
        <f t="shared" si="91"/>
        <v>112085.7</v>
      </c>
      <c r="F397" s="7">
        <f t="shared" si="80"/>
        <v>90785.7</v>
      </c>
      <c r="G397" s="9">
        <f t="shared" si="81"/>
        <v>0.25</v>
      </c>
      <c r="H397" s="7">
        <f t="shared" si="82"/>
        <v>14946.424999999999</v>
      </c>
      <c r="I397" s="10">
        <f t="shared" si="83"/>
        <v>0.25</v>
      </c>
      <c r="J397" s="7">
        <f t="shared" si="84"/>
        <v>104495.575</v>
      </c>
      <c r="K397" s="7">
        <f t="shared" si="85"/>
        <v>119442</v>
      </c>
      <c r="L397" s="7" t="str">
        <f t="shared" si="86"/>
        <v/>
      </c>
      <c r="M397" s="7" t="str">
        <f t="shared" si="87"/>
        <v/>
      </c>
      <c r="N397" s="9" t="str">
        <f t="shared" si="88"/>
        <v/>
      </c>
      <c r="O397" s="7" t="str">
        <f t="shared" si="89"/>
        <v/>
      </c>
    </row>
    <row r="398" spans="1:15" s="1" customFormat="1">
      <c r="A398" s="7">
        <f t="shared" si="90"/>
        <v>70600</v>
      </c>
      <c r="B398" s="7">
        <f t="shared" si="77"/>
        <v>95121</v>
      </c>
      <c r="C398" s="9">
        <f t="shared" si="78"/>
        <v>0.85</v>
      </c>
      <c r="D398" s="7">
        <f t="shared" si="79"/>
        <v>41685.699999999997</v>
      </c>
      <c r="E398" s="7">
        <f t="shared" si="91"/>
        <v>112285.7</v>
      </c>
      <c r="F398" s="7">
        <f t="shared" si="80"/>
        <v>90985.7</v>
      </c>
      <c r="G398" s="9">
        <f t="shared" si="81"/>
        <v>0.25</v>
      </c>
      <c r="H398" s="7">
        <f t="shared" si="82"/>
        <v>14996.424999999999</v>
      </c>
      <c r="I398" s="10">
        <f t="shared" si="83"/>
        <v>0.25</v>
      </c>
      <c r="J398" s="7">
        <f t="shared" si="84"/>
        <v>104645.575</v>
      </c>
      <c r="K398" s="7">
        <f t="shared" si="85"/>
        <v>119642</v>
      </c>
      <c r="L398" s="7" t="str">
        <f t="shared" si="86"/>
        <v/>
      </c>
      <c r="M398" s="7" t="str">
        <f t="shared" si="87"/>
        <v/>
      </c>
      <c r="N398" s="9" t="str">
        <f t="shared" si="88"/>
        <v/>
      </c>
      <c r="O398" s="7" t="str">
        <f t="shared" si="89"/>
        <v/>
      </c>
    </row>
    <row r="399" spans="1:15" s="1" customFormat="1">
      <c r="A399" s="7">
        <f t="shared" si="90"/>
        <v>70800</v>
      </c>
      <c r="B399" s="7">
        <f t="shared" si="77"/>
        <v>95321</v>
      </c>
      <c r="C399" s="9">
        <f t="shared" si="78"/>
        <v>0.85</v>
      </c>
      <c r="D399" s="7">
        <f t="shared" si="79"/>
        <v>41685.699999999997</v>
      </c>
      <c r="E399" s="7">
        <f t="shared" si="91"/>
        <v>112485.7</v>
      </c>
      <c r="F399" s="7">
        <f t="shared" si="80"/>
        <v>91185.7</v>
      </c>
      <c r="G399" s="9">
        <f t="shared" si="81"/>
        <v>0.25</v>
      </c>
      <c r="H399" s="7">
        <f t="shared" si="82"/>
        <v>15046.424999999999</v>
      </c>
      <c r="I399" s="10">
        <f t="shared" si="83"/>
        <v>0.25</v>
      </c>
      <c r="J399" s="7">
        <f t="shared" si="84"/>
        <v>104795.575</v>
      </c>
      <c r="K399" s="7">
        <f t="shared" si="85"/>
        <v>119842</v>
      </c>
      <c r="L399" s="7" t="str">
        <f t="shared" si="86"/>
        <v/>
      </c>
      <c r="M399" s="7" t="str">
        <f t="shared" si="87"/>
        <v/>
      </c>
      <c r="N399" s="9" t="str">
        <f t="shared" si="88"/>
        <v/>
      </c>
      <c r="O399" s="7" t="str">
        <f t="shared" si="89"/>
        <v/>
      </c>
    </row>
    <row r="400" spans="1:15" s="1" customFormat="1">
      <c r="A400" s="7">
        <f t="shared" si="90"/>
        <v>71000</v>
      </c>
      <c r="B400" s="7">
        <f t="shared" si="77"/>
        <v>95521</v>
      </c>
      <c r="C400" s="9">
        <f t="shared" si="78"/>
        <v>0.85</v>
      </c>
      <c r="D400" s="7">
        <f t="shared" si="79"/>
        <v>41685.699999999997</v>
      </c>
      <c r="E400" s="7">
        <f t="shared" si="91"/>
        <v>112685.7</v>
      </c>
      <c r="F400" s="7">
        <f t="shared" si="80"/>
        <v>91385.7</v>
      </c>
      <c r="G400" s="9">
        <f t="shared" si="81"/>
        <v>0.25</v>
      </c>
      <c r="H400" s="7">
        <f t="shared" si="82"/>
        <v>15096.424999999999</v>
      </c>
      <c r="I400" s="10">
        <f t="shared" si="83"/>
        <v>0.25</v>
      </c>
      <c r="J400" s="7">
        <f t="shared" si="84"/>
        <v>104945.575</v>
      </c>
      <c r="K400" s="7">
        <f t="shared" si="85"/>
        <v>120042</v>
      </c>
      <c r="L400" s="7" t="str">
        <f t="shared" si="86"/>
        <v/>
      </c>
      <c r="M400" s="7" t="str">
        <f t="shared" si="87"/>
        <v/>
      </c>
      <c r="N400" s="9" t="str">
        <f t="shared" si="88"/>
        <v/>
      </c>
      <c r="O400" s="7" t="str">
        <f t="shared" si="89"/>
        <v/>
      </c>
    </row>
    <row r="401" spans="1:15" s="1" customFormat="1">
      <c r="A401" s="7">
        <f t="shared" si="90"/>
        <v>71200</v>
      </c>
      <c r="B401" s="7">
        <f t="shared" si="77"/>
        <v>95721</v>
      </c>
      <c r="C401" s="9">
        <f t="shared" si="78"/>
        <v>0.85</v>
      </c>
      <c r="D401" s="7">
        <f t="shared" si="79"/>
        <v>41685.699999999997</v>
      </c>
      <c r="E401" s="7">
        <f t="shared" si="91"/>
        <v>112885.7</v>
      </c>
      <c r="F401" s="7">
        <f t="shared" si="80"/>
        <v>91585.7</v>
      </c>
      <c r="G401" s="9">
        <f t="shared" si="81"/>
        <v>0.25</v>
      </c>
      <c r="H401" s="7">
        <f t="shared" si="82"/>
        <v>15146.424999999999</v>
      </c>
      <c r="I401" s="10">
        <f t="shared" si="83"/>
        <v>0.25</v>
      </c>
      <c r="J401" s="7">
        <f t="shared" si="84"/>
        <v>105095.575</v>
      </c>
      <c r="K401" s="7">
        <f t="shared" si="85"/>
        <v>120242</v>
      </c>
      <c r="L401" s="7" t="str">
        <f t="shared" si="86"/>
        <v/>
      </c>
      <c r="M401" s="7" t="str">
        <f t="shared" si="87"/>
        <v/>
      </c>
      <c r="N401" s="9" t="str">
        <f t="shared" si="88"/>
        <v/>
      </c>
      <c r="O401" s="7" t="str">
        <f t="shared" si="89"/>
        <v/>
      </c>
    </row>
    <row r="402" spans="1:15" s="1" customFormat="1">
      <c r="A402" s="7">
        <f t="shared" si="90"/>
        <v>71400</v>
      </c>
      <c r="B402" s="7">
        <f t="shared" si="77"/>
        <v>95921</v>
      </c>
      <c r="C402" s="9">
        <f t="shared" si="78"/>
        <v>0.85</v>
      </c>
      <c r="D402" s="7">
        <f t="shared" si="79"/>
        <v>41685.699999999997</v>
      </c>
      <c r="E402" s="7">
        <f t="shared" si="91"/>
        <v>113085.7</v>
      </c>
      <c r="F402" s="7">
        <f t="shared" si="80"/>
        <v>91785.7</v>
      </c>
      <c r="G402" s="9">
        <f t="shared" si="81"/>
        <v>0.25</v>
      </c>
      <c r="H402" s="7">
        <f t="shared" si="82"/>
        <v>15196.424999999999</v>
      </c>
      <c r="I402" s="10">
        <f t="shared" si="83"/>
        <v>0.25</v>
      </c>
      <c r="J402" s="7">
        <f t="shared" si="84"/>
        <v>105245.575</v>
      </c>
      <c r="K402" s="7">
        <f t="shared" si="85"/>
        <v>120442</v>
      </c>
      <c r="L402" s="7" t="str">
        <f t="shared" si="86"/>
        <v/>
      </c>
      <c r="M402" s="7" t="str">
        <f t="shared" si="87"/>
        <v/>
      </c>
      <c r="N402" s="9" t="str">
        <f t="shared" si="88"/>
        <v/>
      </c>
      <c r="O402" s="7" t="str">
        <f t="shared" si="89"/>
        <v/>
      </c>
    </row>
    <row r="403" spans="1:15" s="1" customFormat="1">
      <c r="A403" s="7">
        <f t="shared" si="90"/>
        <v>71600</v>
      </c>
      <c r="B403" s="7">
        <f t="shared" si="77"/>
        <v>96121</v>
      </c>
      <c r="C403" s="9">
        <f t="shared" si="78"/>
        <v>0.85</v>
      </c>
      <c r="D403" s="7">
        <f t="shared" si="79"/>
        <v>41685.699999999997</v>
      </c>
      <c r="E403" s="7">
        <f t="shared" si="91"/>
        <v>113285.7</v>
      </c>
      <c r="F403" s="7">
        <f t="shared" si="80"/>
        <v>91985.7</v>
      </c>
      <c r="G403" s="9">
        <f t="shared" si="81"/>
        <v>0.25</v>
      </c>
      <c r="H403" s="7">
        <f t="shared" si="82"/>
        <v>15246.424999999999</v>
      </c>
      <c r="I403" s="10">
        <f t="shared" si="83"/>
        <v>0.25</v>
      </c>
      <c r="J403" s="7">
        <f t="shared" si="84"/>
        <v>105395.575</v>
      </c>
      <c r="K403" s="7">
        <f t="shared" si="85"/>
        <v>120642</v>
      </c>
      <c r="L403" s="7" t="str">
        <f t="shared" si="86"/>
        <v/>
      </c>
      <c r="M403" s="7" t="str">
        <f t="shared" si="87"/>
        <v/>
      </c>
      <c r="N403" s="9" t="str">
        <f t="shared" si="88"/>
        <v/>
      </c>
      <c r="O403" s="7" t="str">
        <f t="shared" si="89"/>
        <v/>
      </c>
    </row>
    <row r="404" spans="1:15" s="1" customFormat="1">
      <c r="A404" s="7">
        <f t="shared" si="90"/>
        <v>71800</v>
      </c>
      <c r="B404" s="7">
        <f t="shared" si="77"/>
        <v>96321</v>
      </c>
      <c r="C404" s="9">
        <f t="shared" si="78"/>
        <v>0.85</v>
      </c>
      <c r="D404" s="7">
        <f t="shared" si="79"/>
        <v>41685.699999999997</v>
      </c>
      <c r="E404" s="7">
        <f t="shared" si="91"/>
        <v>113485.7</v>
      </c>
      <c r="F404" s="7">
        <f t="shared" si="80"/>
        <v>92185.7</v>
      </c>
      <c r="G404" s="9">
        <f t="shared" si="81"/>
        <v>0.25</v>
      </c>
      <c r="H404" s="7">
        <f t="shared" si="82"/>
        <v>15296.424999999999</v>
      </c>
      <c r="I404" s="10">
        <f t="shared" si="83"/>
        <v>0.25</v>
      </c>
      <c r="J404" s="7">
        <f t="shared" si="84"/>
        <v>105545.575</v>
      </c>
      <c r="K404" s="7">
        <f t="shared" si="85"/>
        <v>120842</v>
      </c>
      <c r="L404" s="7" t="str">
        <f t="shared" si="86"/>
        <v/>
      </c>
      <c r="M404" s="7" t="str">
        <f t="shared" si="87"/>
        <v/>
      </c>
      <c r="N404" s="9" t="str">
        <f t="shared" si="88"/>
        <v/>
      </c>
      <c r="O404" s="7" t="str">
        <f t="shared" si="89"/>
        <v/>
      </c>
    </row>
    <row r="405" spans="1:15" s="1" customFormat="1">
      <c r="A405" s="7">
        <f t="shared" si="90"/>
        <v>72000</v>
      </c>
      <c r="B405" s="7">
        <f t="shared" si="77"/>
        <v>96521</v>
      </c>
      <c r="C405" s="9">
        <f t="shared" si="78"/>
        <v>0.85</v>
      </c>
      <c r="D405" s="7">
        <f t="shared" si="79"/>
        <v>41685.699999999997</v>
      </c>
      <c r="E405" s="7">
        <f t="shared" si="91"/>
        <v>113685.7</v>
      </c>
      <c r="F405" s="7">
        <f t="shared" si="80"/>
        <v>92385.7</v>
      </c>
      <c r="G405" s="9">
        <f t="shared" si="81"/>
        <v>0.25</v>
      </c>
      <c r="H405" s="7">
        <f t="shared" si="82"/>
        <v>15346.424999999999</v>
      </c>
      <c r="I405" s="10">
        <f t="shared" si="83"/>
        <v>0.25</v>
      </c>
      <c r="J405" s="7">
        <f t="shared" si="84"/>
        <v>105695.575</v>
      </c>
      <c r="K405" s="7">
        <f t="shared" si="85"/>
        <v>121042</v>
      </c>
      <c r="L405" s="7" t="str">
        <f t="shared" si="86"/>
        <v/>
      </c>
      <c r="M405" s="7" t="str">
        <f t="shared" si="87"/>
        <v/>
      </c>
      <c r="N405" s="9" t="str">
        <f t="shared" si="88"/>
        <v/>
      </c>
      <c r="O405" s="7" t="str">
        <f t="shared" si="89"/>
        <v/>
      </c>
    </row>
    <row r="406" spans="1:15" s="1" customFormat="1">
      <c r="A406" s="7">
        <f t="shared" si="90"/>
        <v>72200</v>
      </c>
      <c r="B406" s="7">
        <f t="shared" si="77"/>
        <v>96721</v>
      </c>
      <c r="C406" s="9">
        <f t="shared" si="78"/>
        <v>0.85</v>
      </c>
      <c r="D406" s="7">
        <f t="shared" si="79"/>
        <v>41685.699999999997</v>
      </c>
      <c r="E406" s="7">
        <f t="shared" si="91"/>
        <v>113885.7</v>
      </c>
      <c r="F406" s="7">
        <f t="shared" si="80"/>
        <v>92585.7</v>
      </c>
      <c r="G406" s="9">
        <f t="shared" si="81"/>
        <v>0.25</v>
      </c>
      <c r="H406" s="7">
        <f t="shared" si="82"/>
        <v>15396.424999999999</v>
      </c>
      <c r="I406" s="10">
        <f t="shared" si="83"/>
        <v>0.25</v>
      </c>
      <c r="J406" s="7">
        <f t="shared" si="84"/>
        <v>105845.575</v>
      </c>
      <c r="K406" s="7">
        <f t="shared" si="85"/>
        <v>121242</v>
      </c>
      <c r="L406" s="7" t="str">
        <f t="shared" si="86"/>
        <v/>
      </c>
      <c r="M406" s="7" t="str">
        <f t="shared" si="87"/>
        <v/>
      </c>
      <c r="N406" s="9" t="str">
        <f t="shared" si="88"/>
        <v/>
      </c>
      <c r="O406" s="7" t="str">
        <f t="shared" si="89"/>
        <v/>
      </c>
    </row>
    <row r="407" spans="1:15" s="1" customFormat="1">
      <c r="A407" s="7">
        <f t="shared" si="90"/>
        <v>72400</v>
      </c>
      <c r="B407" s="7">
        <f t="shared" si="77"/>
        <v>96921</v>
      </c>
      <c r="C407" s="9">
        <f t="shared" si="78"/>
        <v>0.85</v>
      </c>
      <c r="D407" s="7">
        <f t="shared" si="79"/>
        <v>41685.699999999997</v>
      </c>
      <c r="E407" s="7">
        <f t="shared" si="91"/>
        <v>114085.7</v>
      </c>
      <c r="F407" s="7">
        <f t="shared" si="80"/>
        <v>92785.7</v>
      </c>
      <c r="G407" s="9">
        <f t="shared" si="81"/>
        <v>0.25</v>
      </c>
      <c r="H407" s="7">
        <f t="shared" si="82"/>
        <v>15446.424999999999</v>
      </c>
      <c r="I407" s="10">
        <f t="shared" si="83"/>
        <v>0.25</v>
      </c>
      <c r="J407" s="7">
        <f t="shared" si="84"/>
        <v>105995.575</v>
      </c>
      <c r="K407" s="7">
        <f t="shared" si="85"/>
        <v>121442</v>
      </c>
      <c r="L407" s="7" t="str">
        <f t="shared" si="86"/>
        <v/>
      </c>
      <c r="M407" s="7" t="str">
        <f t="shared" si="87"/>
        <v/>
      </c>
      <c r="N407" s="9" t="str">
        <f t="shared" si="88"/>
        <v/>
      </c>
      <c r="O407" s="7" t="str">
        <f t="shared" si="89"/>
        <v/>
      </c>
    </row>
    <row r="408" spans="1:15" s="1" customFormat="1">
      <c r="A408" s="7">
        <f t="shared" si="90"/>
        <v>72600</v>
      </c>
      <c r="B408" s="7">
        <f t="shared" si="77"/>
        <v>97121</v>
      </c>
      <c r="C408" s="9">
        <f t="shared" si="78"/>
        <v>0.85</v>
      </c>
      <c r="D408" s="7">
        <f t="shared" si="79"/>
        <v>41685.699999999997</v>
      </c>
      <c r="E408" s="7">
        <f t="shared" si="91"/>
        <v>114285.7</v>
      </c>
      <c r="F408" s="7">
        <f t="shared" si="80"/>
        <v>92985.7</v>
      </c>
      <c r="G408" s="9">
        <f t="shared" si="81"/>
        <v>0.25</v>
      </c>
      <c r="H408" s="7">
        <f t="shared" si="82"/>
        <v>15496.424999999999</v>
      </c>
      <c r="I408" s="10">
        <f t="shared" si="83"/>
        <v>0.25</v>
      </c>
      <c r="J408" s="7">
        <f t="shared" si="84"/>
        <v>106145.575</v>
      </c>
      <c r="K408" s="7">
        <f t="shared" si="85"/>
        <v>121642</v>
      </c>
      <c r="L408" s="7" t="str">
        <f t="shared" si="86"/>
        <v/>
      </c>
      <c r="M408" s="7" t="str">
        <f t="shared" si="87"/>
        <v/>
      </c>
      <c r="N408" s="9" t="str">
        <f t="shared" si="88"/>
        <v/>
      </c>
      <c r="O408" s="7" t="str">
        <f t="shared" si="89"/>
        <v/>
      </c>
    </row>
    <row r="409" spans="1:15" s="1" customFormat="1">
      <c r="A409" s="7">
        <f t="shared" si="90"/>
        <v>72800</v>
      </c>
      <c r="B409" s="7">
        <f t="shared" si="77"/>
        <v>97321</v>
      </c>
      <c r="C409" s="9">
        <f t="shared" si="78"/>
        <v>0.85</v>
      </c>
      <c r="D409" s="7">
        <f t="shared" si="79"/>
        <v>41685.699999999997</v>
      </c>
      <c r="E409" s="7">
        <f t="shared" si="91"/>
        <v>114485.7</v>
      </c>
      <c r="F409" s="7">
        <f t="shared" si="80"/>
        <v>93185.7</v>
      </c>
      <c r="G409" s="9">
        <f t="shared" si="81"/>
        <v>0.25</v>
      </c>
      <c r="H409" s="7">
        <f t="shared" si="82"/>
        <v>15546.424999999999</v>
      </c>
      <c r="I409" s="10">
        <f t="shared" si="83"/>
        <v>0.25</v>
      </c>
      <c r="J409" s="7">
        <f t="shared" si="84"/>
        <v>106295.575</v>
      </c>
      <c r="K409" s="7">
        <f t="shared" si="85"/>
        <v>121842</v>
      </c>
      <c r="L409" s="7" t="str">
        <f t="shared" si="86"/>
        <v/>
      </c>
      <c r="M409" s="7" t="str">
        <f t="shared" si="87"/>
        <v/>
      </c>
      <c r="N409" s="9" t="str">
        <f t="shared" si="88"/>
        <v/>
      </c>
      <c r="O409" s="7" t="str">
        <f t="shared" si="89"/>
        <v/>
      </c>
    </row>
    <row r="410" spans="1:15" s="1" customFormat="1">
      <c r="A410" s="7">
        <f t="shared" si="90"/>
        <v>73000</v>
      </c>
      <c r="B410" s="7">
        <f t="shared" si="77"/>
        <v>97521</v>
      </c>
      <c r="C410" s="9">
        <f t="shared" si="78"/>
        <v>0.85</v>
      </c>
      <c r="D410" s="7">
        <f t="shared" si="79"/>
        <v>41685.699999999997</v>
      </c>
      <c r="E410" s="7">
        <f t="shared" si="91"/>
        <v>114685.7</v>
      </c>
      <c r="F410" s="7">
        <f t="shared" si="80"/>
        <v>93385.7</v>
      </c>
      <c r="G410" s="9">
        <f t="shared" si="81"/>
        <v>0.25</v>
      </c>
      <c r="H410" s="7">
        <f t="shared" si="82"/>
        <v>15596.424999999999</v>
      </c>
      <c r="I410" s="10">
        <f t="shared" si="83"/>
        <v>0.25</v>
      </c>
      <c r="J410" s="7">
        <f t="shared" si="84"/>
        <v>106445.575</v>
      </c>
      <c r="K410" s="7">
        <f t="shared" si="85"/>
        <v>122042</v>
      </c>
      <c r="L410" s="7" t="str">
        <f t="shared" si="86"/>
        <v/>
      </c>
      <c r="M410" s="7" t="str">
        <f t="shared" si="87"/>
        <v/>
      </c>
      <c r="N410" s="9" t="str">
        <f t="shared" si="88"/>
        <v/>
      </c>
      <c r="O410" s="7" t="str">
        <f t="shared" si="89"/>
        <v/>
      </c>
    </row>
    <row r="411" spans="1:15" s="1" customFormat="1">
      <c r="A411" s="7">
        <f t="shared" si="90"/>
        <v>73200</v>
      </c>
      <c r="B411" s="7">
        <f t="shared" si="77"/>
        <v>97721</v>
      </c>
      <c r="C411" s="9">
        <f t="shared" si="78"/>
        <v>0.85</v>
      </c>
      <c r="D411" s="7">
        <f t="shared" si="79"/>
        <v>41685.699999999997</v>
      </c>
      <c r="E411" s="7">
        <f t="shared" si="91"/>
        <v>114885.7</v>
      </c>
      <c r="F411" s="7">
        <f t="shared" si="80"/>
        <v>93585.7</v>
      </c>
      <c r="G411" s="9">
        <f t="shared" si="81"/>
        <v>0.25</v>
      </c>
      <c r="H411" s="7">
        <f t="shared" si="82"/>
        <v>15646.424999999999</v>
      </c>
      <c r="I411" s="10">
        <f t="shared" si="83"/>
        <v>0.25</v>
      </c>
      <c r="J411" s="7">
        <f t="shared" si="84"/>
        <v>106595.575</v>
      </c>
      <c r="K411" s="7">
        <f t="shared" si="85"/>
        <v>122242</v>
      </c>
      <c r="L411" s="7" t="str">
        <f t="shared" si="86"/>
        <v/>
      </c>
      <c r="M411" s="7" t="str">
        <f t="shared" si="87"/>
        <v/>
      </c>
      <c r="N411" s="9" t="str">
        <f t="shared" si="88"/>
        <v/>
      </c>
      <c r="O411" s="7" t="str">
        <f t="shared" si="89"/>
        <v/>
      </c>
    </row>
    <row r="412" spans="1:15" s="1" customFormat="1">
      <c r="A412" s="7">
        <f t="shared" si="90"/>
        <v>73400</v>
      </c>
      <c r="B412" s="7">
        <f t="shared" si="77"/>
        <v>97921</v>
      </c>
      <c r="C412" s="9">
        <f t="shared" si="78"/>
        <v>0.85</v>
      </c>
      <c r="D412" s="7">
        <f t="shared" si="79"/>
        <v>41685.699999999997</v>
      </c>
      <c r="E412" s="7">
        <f t="shared" si="91"/>
        <v>115085.7</v>
      </c>
      <c r="F412" s="7">
        <f t="shared" si="80"/>
        <v>93785.7</v>
      </c>
      <c r="G412" s="9">
        <f t="shared" si="81"/>
        <v>0.25</v>
      </c>
      <c r="H412" s="7">
        <f t="shared" si="82"/>
        <v>15696.424999999999</v>
      </c>
      <c r="I412" s="10">
        <f t="shared" si="83"/>
        <v>0.25</v>
      </c>
      <c r="J412" s="7">
        <f t="shared" si="84"/>
        <v>106745.575</v>
      </c>
      <c r="K412" s="7">
        <f t="shared" si="85"/>
        <v>122442</v>
      </c>
      <c r="L412" s="7" t="str">
        <f t="shared" si="86"/>
        <v/>
      </c>
      <c r="M412" s="7" t="str">
        <f t="shared" si="87"/>
        <v/>
      </c>
      <c r="N412" s="9" t="str">
        <f t="shared" si="88"/>
        <v/>
      </c>
      <c r="O412" s="7" t="str">
        <f t="shared" si="89"/>
        <v/>
      </c>
    </row>
    <row r="413" spans="1:15" s="1" customFormat="1">
      <c r="A413" s="7">
        <f t="shared" si="90"/>
        <v>73600</v>
      </c>
      <c r="B413" s="7">
        <f t="shared" si="77"/>
        <v>98121</v>
      </c>
      <c r="C413" s="9">
        <f t="shared" si="78"/>
        <v>0.85</v>
      </c>
      <c r="D413" s="7">
        <f t="shared" si="79"/>
        <v>41685.699999999997</v>
      </c>
      <c r="E413" s="7">
        <f t="shared" si="91"/>
        <v>115285.7</v>
      </c>
      <c r="F413" s="7">
        <f t="shared" si="80"/>
        <v>93985.7</v>
      </c>
      <c r="G413" s="9">
        <f t="shared" si="81"/>
        <v>0.25</v>
      </c>
      <c r="H413" s="7">
        <f t="shared" si="82"/>
        <v>15746.424999999999</v>
      </c>
      <c r="I413" s="10">
        <f t="shared" si="83"/>
        <v>0.25</v>
      </c>
      <c r="J413" s="7">
        <f t="shared" si="84"/>
        <v>106895.575</v>
      </c>
      <c r="K413" s="7">
        <f t="shared" si="85"/>
        <v>122642</v>
      </c>
      <c r="L413" s="7" t="str">
        <f t="shared" si="86"/>
        <v/>
      </c>
      <c r="M413" s="7" t="str">
        <f t="shared" si="87"/>
        <v/>
      </c>
      <c r="N413" s="9" t="str">
        <f t="shared" si="88"/>
        <v/>
      </c>
      <c r="O413" s="7" t="str">
        <f t="shared" si="89"/>
        <v/>
      </c>
    </row>
    <row r="414" spans="1:15" s="1" customFormat="1">
      <c r="A414" s="7">
        <f t="shared" si="90"/>
        <v>73800</v>
      </c>
      <c r="B414" s="7">
        <f t="shared" si="77"/>
        <v>98321</v>
      </c>
      <c r="C414" s="9">
        <f t="shared" si="78"/>
        <v>0.85</v>
      </c>
      <c r="D414" s="7">
        <f t="shared" si="79"/>
        <v>41685.699999999997</v>
      </c>
      <c r="E414" s="7">
        <f t="shared" si="91"/>
        <v>115485.7</v>
      </c>
      <c r="F414" s="7">
        <f t="shared" si="80"/>
        <v>94185.7</v>
      </c>
      <c r="G414" s="9">
        <f t="shared" si="81"/>
        <v>0.25</v>
      </c>
      <c r="H414" s="7">
        <f t="shared" si="82"/>
        <v>15796.424999999999</v>
      </c>
      <c r="I414" s="10">
        <f t="shared" si="83"/>
        <v>0.25</v>
      </c>
      <c r="J414" s="7">
        <f t="shared" si="84"/>
        <v>107045.575</v>
      </c>
      <c r="K414" s="7">
        <f t="shared" si="85"/>
        <v>122842</v>
      </c>
      <c r="L414" s="7" t="str">
        <f t="shared" si="86"/>
        <v/>
      </c>
      <c r="M414" s="7" t="str">
        <f t="shared" si="87"/>
        <v/>
      </c>
      <c r="N414" s="9" t="str">
        <f t="shared" si="88"/>
        <v/>
      </c>
      <c r="O414" s="7" t="str">
        <f t="shared" si="89"/>
        <v/>
      </c>
    </row>
    <row r="415" spans="1:15" s="1" customFormat="1">
      <c r="A415" s="7">
        <f t="shared" si="90"/>
        <v>74000</v>
      </c>
      <c r="B415" s="7">
        <f t="shared" si="77"/>
        <v>98521</v>
      </c>
      <c r="C415" s="9">
        <f t="shared" si="78"/>
        <v>0.85</v>
      </c>
      <c r="D415" s="7">
        <f t="shared" si="79"/>
        <v>41685.699999999997</v>
      </c>
      <c r="E415" s="7">
        <f t="shared" si="91"/>
        <v>115685.7</v>
      </c>
      <c r="F415" s="7">
        <f t="shared" si="80"/>
        <v>94385.7</v>
      </c>
      <c r="G415" s="9">
        <f t="shared" si="81"/>
        <v>0.25</v>
      </c>
      <c r="H415" s="7">
        <f t="shared" si="82"/>
        <v>15846.424999999999</v>
      </c>
      <c r="I415" s="10">
        <f t="shared" si="83"/>
        <v>0.25</v>
      </c>
      <c r="J415" s="7">
        <f t="shared" si="84"/>
        <v>107195.575</v>
      </c>
      <c r="K415" s="7">
        <f t="shared" si="85"/>
        <v>123042</v>
      </c>
      <c r="L415" s="7" t="str">
        <f t="shared" si="86"/>
        <v/>
      </c>
      <c r="M415" s="7" t="str">
        <f t="shared" si="87"/>
        <v/>
      </c>
      <c r="N415" s="9" t="str">
        <f t="shared" si="88"/>
        <v/>
      </c>
      <c r="O415" s="7" t="str">
        <f t="shared" si="89"/>
        <v/>
      </c>
    </row>
    <row r="416" spans="1:15" s="1" customFormat="1">
      <c r="A416" s="7">
        <f t="shared" si="90"/>
        <v>74200</v>
      </c>
      <c r="B416" s="7">
        <f t="shared" si="77"/>
        <v>98721</v>
      </c>
      <c r="C416" s="9">
        <f t="shared" si="78"/>
        <v>0.85</v>
      </c>
      <c r="D416" s="7">
        <f t="shared" si="79"/>
        <v>41685.699999999997</v>
      </c>
      <c r="E416" s="7">
        <f t="shared" si="91"/>
        <v>115885.7</v>
      </c>
      <c r="F416" s="7">
        <f t="shared" si="80"/>
        <v>94585.7</v>
      </c>
      <c r="G416" s="9">
        <f t="shared" si="81"/>
        <v>0.25</v>
      </c>
      <c r="H416" s="7">
        <f t="shared" si="82"/>
        <v>15896.424999999999</v>
      </c>
      <c r="I416" s="10">
        <f t="shared" si="83"/>
        <v>0.25</v>
      </c>
      <c r="J416" s="7">
        <f t="shared" si="84"/>
        <v>107345.575</v>
      </c>
      <c r="K416" s="7">
        <f t="shared" si="85"/>
        <v>123242</v>
      </c>
      <c r="L416" s="7" t="str">
        <f t="shared" si="86"/>
        <v/>
      </c>
      <c r="M416" s="7" t="str">
        <f t="shared" si="87"/>
        <v/>
      </c>
      <c r="N416" s="9" t="str">
        <f t="shared" si="88"/>
        <v/>
      </c>
      <c r="O416" s="7" t="str">
        <f t="shared" si="89"/>
        <v/>
      </c>
    </row>
    <row r="417" spans="1:15" s="1" customFormat="1">
      <c r="A417" s="7">
        <f t="shared" si="90"/>
        <v>74400</v>
      </c>
      <c r="B417" s="7">
        <f t="shared" si="77"/>
        <v>98921</v>
      </c>
      <c r="C417" s="9">
        <f t="shared" si="78"/>
        <v>0.85</v>
      </c>
      <c r="D417" s="7">
        <f t="shared" si="79"/>
        <v>41685.699999999997</v>
      </c>
      <c r="E417" s="7">
        <f t="shared" si="91"/>
        <v>116085.7</v>
      </c>
      <c r="F417" s="7">
        <f t="shared" si="80"/>
        <v>94785.7</v>
      </c>
      <c r="G417" s="9">
        <f t="shared" si="81"/>
        <v>0.25</v>
      </c>
      <c r="H417" s="7">
        <f t="shared" si="82"/>
        <v>15946.424999999999</v>
      </c>
      <c r="I417" s="10">
        <f t="shared" si="83"/>
        <v>0.25</v>
      </c>
      <c r="J417" s="7">
        <f t="shared" si="84"/>
        <v>107495.575</v>
      </c>
      <c r="K417" s="7">
        <f t="shared" si="85"/>
        <v>123442</v>
      </c>
      <c r="L417" s="7" t="str">
        <f t="shared" si="86"/>
        <v/>
      </c>
      <c r="M417" s="7" t="str">
        <f t="shared" si="87"/>
        <v/>
      </c>
      <c r="N417" s="9" t="str">
        <f t="shared" si="88"/>
        <v/>
      </c>
      <c r="O417" s="7" t="str">
        <f t="shared" si="89"/>
        <v/>
      </c>
    </row>
    <row r="418" spans="1:15" s="1" customFormat="1">
      <c r="A418" s="7">
        <f t="shared" si="90"/>
        <v>74600</v>
      </c>
      <c r="B418" s="7">
        <f t="shared" si="77"/>
        <v>99121</v>
      </c>
      <c r="C418" s="9">
        <f t="shared" si="78"/>
        <v>0.85</v>
      </c>
      <c r="D418" s="7">
        <f t="shared" si="79"/>
        <v>41685.699999999997</v>
      </c>
      <c r="E418" s="7">
        <f t="shared" si="91"/>
        <v>116285.7</v>
      </c>
      <c r="F418" s="7">
        <f t="shared" si="80"/>
        <v>94985.7</v>
      </c>
      <c r="G418" s="9">
        <f t="shared" si="81"/>
        <v>0.25</v>
      </c>
      <c r="H418" s="7">
        <f t="shared" si="82"/>
        <v>15996.424999999999</v>
      </c>
      <c r="I418" s="10">
        <f t="shared" si="83"/>
        <v>0.25</v>
      </c>
      <c r="J418" s="7">
        <f t="shared" si="84"/>
        <v>107645.575</v>
      </c>
      <c r="K418" s="7">
        <f t="shared" si="85"/>
        <v>123642</v>
      </c>
      <c r="L418" s="7" t="str">
        <f t="shared" si="86"/>
        <v/>
      </c>
      <c r="M418" s="7" t="str">
        <f t="shared" si="87"/>
        <v/>
      </c>
      <c r="N418" s="9" t="str">
        <f t="shared" si="88"/>
        <v/>
      </c>
      <c r="O418" s="7" t="str">
        <f t="shared" si="89"/>
        <v/>
      </c>
    </row>
    <row r="419" spans="1:15" s="1" customFormat="1">
      <c r="A419" s="7">
        <f t="shared" si="90"/>
        <v>74800</v>
      </c>
      <c r="B419" s="7">
        <f t="shared" si="77"/>
        <v>99321</v>
      </c>
      <c r="C419" s="9">
        <f t="shared" si="78"/>
        <v>0.85</v>
      </c>
      <c r="D419" s="7">
        <f t="shared" si="79"/>
        <v>41685.699999999997</v>
      </c>
      <c r="E419" s="7">
        <f t="shared" si="91"/>
        <v>116485.7</v>
      </c>
      <c r="F419" s="7">
        <f t="shared" si="80"/>
        <v>95185.7</v>
      </c>
      <c r="G419" s="9">
        <f t="shared" si="81"/>
        <v>0.25</v>
      </c>
      <c r="H419" s="7">
        <f t="shared" si="82"/>
        <v>16046.424999999999</v>
      </c>
      <c r="I419" s="10">
        <f t="shared" si="83"/>
        <v>0.25</v>
      </c>
      <c r="J419" s="7">
        <f t="shared" si="84"/>
        <v>107795.575</v>
      </c>
      <c r="K419" s="7">
        <f t="shared" si="85"/>
        <v>123842</v>
      </c>
      <c r="L419" s="7" t="str">
        <f t="shared" si="86"/>
        <v/>
      </c>
      <c r="M419" s="7" t="str">
        <f t="shared" si="87"/>
        <v/>
      </c>
      <c r="N419" s="9" t="str">
        <f t="shared" si="88"/>
        <v/>
      </c>
      <c r="O419" s="7" t="str">
        <f t="shared" si="89"/>
        <v/>
      </c>
    </row>
    <row r="420" spans="1:15" s="1" customFormat="1">
      <c r="A420" s="7">
        <f t="shared" si="90"/>
        <v>75000</v>
      </c>
      <c r="B420" s="7">
        <f t="shared" si="77"/>
        <v>99521</v>
      </c>
      <c r="C420" s="9">
        <f t="shared" si="78"/>
        <v>0.85</v>
      </c>
      <c r="D420" s="7">
        <f t="shared" si="79"/>
        <v>41685.699999999997</v>
      </c>
      <c r="E420" s="7">
        <f t="shared" si="91"/>
        <v>116685.7</v>
      </c>
      <c r="F420" s="7">
        <f t="shared" si="80"/>
        <v>95385.7</v>
      </c>
      <c r="G420" s="9">
        <f t="shared" si="81"/>
        <v>0.25</v>
      </c>
      <c r="H420" s="7">
        <f t="shared" si="82"/>
        <v>16096.424999999999</v>
      </c>
      <c r="I420" s="10">
        <f t="shared" si="83"/>
        <v>0.25</v>
      </c>
      <c r="J420" s="7">
        <f t="shared" si="84"/>
        <v>107945.575</v>
      </c>
      <c r="K420" s="7">
        <f t="shared" si="85"/>
        <v>124042</v>
      </c>
      <c r="L420" s="7" t="str">
        <f t="shared" si="86"/>
        <v/>
      </c>
      <c r="M420" s="7" t="str">
        <f t="shared" si="87"/>
        <v/>
      </c>
      <c r="N420" s="9" t="str">
        <f t="shared" si="88"/>
        <v/>
      </c>
      <c r="O420" s="7" t="str">
        <f t="shared" si="89"/>
        <v/>
      </c>
    </row>
    <row r="421" spans="1:15" s="1" customFormat="1">
      <c r="A421" s="7">
        <f t="shared" si="90"/>
        <v>75200</v>
      </c>
      <c r="B421" s="7">
        <f t="shared" si="77"/>
        <v>99721</v>
      </c>
      <c r="C421" s="9">
        <f t="shared" si="78"/>
        <v>0.85</v>
      </c>
      <c r="D421" s="7">
        <f t="shared" si="79"/>
        <v>41685.699999999997</v>
      </c>
      <c r="E421" s="7">
        <f t="shared" si="91"/>
        <v>116885.7</v>
      </c>
      <c r="F421" s="7">
        <f t="shared" si="80"/>
        <v>95585.7</v>
      </c>
      <c r="G421" s="9">
        <f t="shared" si="81"/>
        <v>0.25</v>
      </c>
      <c r="H421" s="7">
        <f t="shared" si="82"/>
        <v>16146.424999999999</v>
      </c>
      <c r="I421" s="10">
        <f t="shared" si="83"/>
        <v>0.25</v>
      </c>
      <c r="J421" s="7">
        <f t="shared" si="84"/>
        <v>108095.575</v>
      </c>
      <c r="K421" s="7">
        <f t="shared" si="85"/>
        <v>124242</v>
      </c>
      <c r="L421" s="7" t="str">
        <f t="shared" si="86"/>
        <v/>
      </c>
      <c r="M421" s="7" t="str">
        <f t="shared" si="87"/>
        <v/>
      </c>
      <c r="N421" s="9" t="str">
        <f t="shared" si="88"/>
        <v/>
      </c>
      <c r="O421" s="7" t="str">
        <f t="shared" si="89"/>
        <v/>
      </c>
    </row>
    <row r="422" spans="1:15" s="1" customFormat="1">
      <c r="A422" s="7">
        <f t="shared" si="90"/>
        <v>75400</v>
      </c>
      <c r="B422" s="7">
        <f t="shared" si="77"/>
        <v>99921</v>
      </c>
      <c r="C422" s="9">
        <f t="shared" si="78"/>
        <v>0.85</v>
      </c>
      <c r="D422" s="7">
        <f t="shared" si="79"/>
        <v>41685.699999999997</v>
      </c>
      <c r="E422" s="7">
        <f t="shared" si="91"/>
        <v>117085.7</v>
      </c>
      <c r="F422" s="7">
        <f t="shared" si="80"/>
        <v>95785.7</v>
      </c>
      <c r="G422" s="9">
        <f t="shared" si="81"/>
        <v>0.25</v>
      </c>
      <c r="H422" s="7">
        <f t="shared" si="82"/>
        <v>16196.424999999999</v>
      </c>
      <c r="I422" s="10">
        <f t="shared" si="83"/>
        <v>0.25</v>
      </c>
      <c r="J422" s="7">
        <f t="shared" si="84"/>
        <v>108245.575</v>
      </c>
      <c r="K422" s="7">
        <f t="shared" si="85"/>
        <v>124442</v>
      </c>
      <c r="L422" s="7" t="str">
        <f t="shared" si="86"/>
        <v/>
      </c>
      <c r="M422" s="7" t="str">
        <f t="shared" si="87"/>
        <v/>
      </c>
      <c r="N422" s="9" t="str">
        <f t="shared" si="88"/>
        <v/>
      </c>
      <c r="O422" s="7" t="str">
        <f t="shared" si="89"/>
        <v/>
      </c>
    </row>
    <row r="423" spans="1:15" s="1" customFormat="1">
      <c r="A423" s="7">
        <f t="shared" si="90"/>
        <v>75600</v>
      </c>
      <c r="B423" s="7">
        <f t="shared" si="77"/>
        <v>100121</v>
      </c>
      <c r="C423" s="9">
        <f t="shared" si="78"/>
        <v>0.85</v>
      </c>
      <c r="D423" s="7">
        <f t="shared" si="79"/>
        <v>41685.699999999997</v>
      </c>
      <c r="E423" s="7">
        <f t="shared" si="91"/>
        <v>117285.7</v>
      </c>
      <c r="F423" s="7">
        <f t="shared" si="80"/>
        <v>95985.7</v>
      </c>
      <c r="G423" s="9">
        <f t="shared" si="81"/>
        <v>0.25</v>
      </c>
      <c r="H423" s="7">
        <f t="shared" si="82"/>
        <v>16246.424999999999</v>
      </c>
      <c r="I423" s="10">
        <f t="shared" si="83"/>
        <v>0.25</v>
      </c>
      <c r="J423" s="7">
        <f t="shared" si="84"/>
        <v>108395.575</v>
      </c>
      <c r="K423" s="7">
        <f t="shared" si="85"/>
        <v>124642</v>
      </c>
      <c r="L423" s="7" t="str">
        <f t="shared" si="86"/>
        <v/>
      </c>
      <c r="M423" s="7" t="str">
        <f t="shared" si="87"/>
        <v/>
      </c>
      <c r="N423" s="9" t="str">
        <f t="shared" si="88"/>
        <v/>
      </c>
      <c r="O423" s="7" t="str">
        <f t="shared" si="89"/>
        <v/>
      </c>
    </row>
    <row r="424" spans="1:15" s="1" customFormat="1">
      <c r="A424" s="7">
        <f t="shared" si="90"/>
        <v>75800</v>
      </c>
      <c r="B424" s="7">
        <f t="shared" si="77"/>
        <v>100321</v>
      </c>
      <c r="C424" s="9">
        <f t="shared" si="78"/>
        <v>0.85</v>
      </c>
      <c r="D424" s="7">
        <f t="shared" si="79"/>
        <v>41685.699999999997</v>
      </c>
      <c r="E424" s="7">
        <f t="shared" si="91"/>
        <v>117485.7</v>
      </c>
      <c r="F424" s="7">
        <f t="shared" si="80"/>
        <v>96185.7</v>
      </c>
      <c r="G424" s="9">
        <f t="shared" si="81"/>
        <v>0.25</v>
      </c>
      <c r="H424" s="7">
        <f t="shared" si="82"/>
        <v>16296.424999999999</v>
      </c>
      <c r="I424" s="10">
        <f t="shared" si="83"/>
        <v>0.25</v>
      </c>
      <c r="J424" s="7">
        <f t="shared" si="84"/>
        <v>108545.575</v>
      </c>
      <c r="K424" s="7">
        <f t="shared" si="85"/>
        <v>124842</v>
      </c>
      <c r="L424" s="7" t="str">
        <f t="shared" si="86"/>
        <v/>
      </c>
      <c r="M424" s="7" t="str">
        <f t="shared" si="87"/>
        <v/>
      </c>
      <c r="N424" s="9" t="str">
        <f t="shared" si="88"/>
        <v/>
      </c>
      <c r="O424" s="7" t="str">
        <f t="shared" si="89"/>
        <v/>
      </c>
    </row>
    <row r="425" spans="1:15" s="1" customFormat="1">
      <c r="A425" s="7">
        <f t="shared" si="90"/>
        <v>76000</v>
      </c>
      <c r="B425" s="7">
        <f t="shared" si="77"/>
        <v>100521</v>
      </c>
      <c r="C425" s="9">
        <f t="shared" si="78"/>
        <v>0.85</v>
      </c>
      <c r="D425" s="7">
        <f t="shared" si="79"/>
        <v>41685.699999999997</v>
      </c>
      <c r="E425" s="7">
        <f t="shared" si="91"/>
        <v>117685.7</v>
      </c>
      <c r="F425" s="7">
        <f t="shared" si="80"/>
        <v>96385.7</v>
      </c>
      <c r="G425" s="9">
        <f t="shared" si="81"/>
        <v>0.25</v>
      </c>
      <c r="H425" s="7">
        <f t="shared" si="82"/>
        <v>16346.424999999999</v>
      </c>
      <c r="I425" s="10">
        <f t="shared" si="83"/>
        <v>0.25</v>
      </c>
      <c r="J425" s="7">
        <f t="shared" si="84"/>
        <v>108695.575</v>
      </c>
      <c r="K425" s="7">
        <f t="shared" si="85"/>
        <v>125042</v>
      </c>
      <c r="L425" s="7" t="str">
        <f t="shared" si="86"/>
        <v/>
      </c>
      <c r="M425" s="7" t="str">
        <f t="shared" si="87"/>
        <v/>
      </c>
      <c r="N425" s="9" t="str">
        <f t="shared" si="88"/>
        <v/>
      </c>
      <c r="O425" s="7" t="str">
        <f t="shared" si="89"/>
        <v/>
      </c>
    </row>
    <row r="426" spans="1:15" s="1" customFormat="1">
      <c r="A426" s="7">
        <f t="shared" si="90"/>
        <v>76200</v>
      </c>
      <c r="B426" s="7">
        <f t="shared" si="77"/>
        <v>100721</v>
      </c>
      <c r="C426" s="9">
        <f t="shared" si="78"/>
        <v>0.85</v>
      </c>
      <c r="D426" s="7">
        <f t="shared" si="79"/>
        <v>41685.699999999997</v>
      </c>
      <c r="E426" s="7">
        <f t="shared" si="91"/>
        <v>117885.7</v>
      </c>
      <c r="F426" s="7">
        <f t="shared" si="80"/>
        <v>96585.7</v>
      </c>
      <c r="G426" s="9">
        <f t="shared" si="81"/>
        <v>0.25</v>
      </c>
      <c r="H426" s="7">
        <f t="shared" si="82"/>
        <v>16396.424999999999</v>
      </c>
      <c r="I426" s="10">
        <f t="shared" si="83"/>
        <v>0.25</v>
      </c>
      <c r="J426" s="7">
        <f t="shared" si="84"/>
        <v>108845.575</v>
      </c>
      <c r="K426" s="7">
        <f t="shared" si="85"/>
        <v>125242</v>
      </c>
      <c r="L426" s="7" t="str">
        <f t="shared" si="86"/>
        <v/>
      </c>
      <c r="M426" s="7" t="str">
        <f t="shared" si="87"/>
        <v/>
      </c>
      <c r="N426" s="9" t="str">
        <f t="shared" si="88"/>
        <v/>
      </c>
      <c r="O426" s="7" t="str">
        <f t="shared" si="89"/>
        <v/>
      </c>
    </row>
    <row r="427" spans="1:15" s="1" customFormat="1">
      <c r="A427" s="7">
        <f t="shared" si="90"/>
        <v>76400</v>
      </c>
      <c r="B427" s="7">
        <f t="shared" si="77"/>
        <v>100921</v>
      </c>
      <c r="C427" s="9">
        <f t="shared" si="78"/>
        <v>0.85</v>
      </c>
      <c r="D427" s="7">
        <f t="shared" si="79"/>
        <v>41685.699999999997</v>
      </c>
      <c r="E427" s="7">
        <f t="shared" si="91"/>
        <v>118085.7</v>
      </c>
      <c r="F427" s="7">
        <f t="shared" si="80"/>
        <v>96785.7</v>
      </c>
      <c r="G427" s="9">
        <f t="shared" si="81"/>
        <v>0.25</v>
      </c>
      <c r="H427" s="7">
        <f t="shared" si="82"/>
        <v>16446.424999999999</v>
      </c>
      <c r="I427" s="10">
        <f t="shared" si="83"/>
        <v>0.25</v>
      </c>
      <c r="J427" s="7">
        <f t="shared" si="84"/>
        <v>108995.575</v>
      </c>
      <c r="K427" s="7">
        <f t="shared" si="85"/>
        <v>125442</v>
      </c>
      <c r="L427" s="7" t="str">
        <f t="shared" si="86"/>
        <v/>
      </c>
      <c r="M427" s="7" t="str">
        <f t="shared" si="87"/>
        <v/>
      </c>
      <c r="N427" s="9" t="str">
        <f t="shared" si="88"/>
        <v/>
      </c>
      <c r="O427" s="7" t="str">
        <f t="shared" si="89"/>
        <v/>
      </c>
    </row>
    <row r="428" spans="1:15" s="1" customFormat="1">
      <c r="A428" s="7">
        <f t="shared" si="90"/>
        <v>76600</v>
      </c>
      <c r="B428" s="7">
        <f t="shared" si="77"/>
        <v>101121</v>
      </c>
      <c r="C428" s="9">
        <f t="shared" si="78"/>
        <v>0.85</v>
      </c>
      <c r="D428" s="7">
        <f t="shared" si="79"/>
        <v>41685.699999999997</v>
      </c>
      <c r="E428" s="7">
        <f t="shared" si="91"/>
        <v>118285.7</v>
      </c>
      <c r="F428" s="7">
        <f t="shared" si="80"/>
        <v>96985.7</v>
      </c>
      <c r="G428" s="9">
        <f t="shared" si="81"/>
        <v>0.25</v>
      </c>
      <c r="H428" s="7">
        <f t="shared" si="82"/>
        <v>16496.424999999999</v>
      </c>
      <c r="I428" s="10">
        <f t="shared" si="83"/>
        <v>0.25</v>
      </c>
      <c r="J428" s="7">
        <f t="shared" si="84"/>
        <v>109145.575</v>
      </c>
      <c r="K428" s="7">
        <f t="shared" si="85"/>
        <v>125642</v>
      </c>
      <c r="L428" s="7" t="str">
        <f t="shared" si="86"/>
        <v/>
      </c>
      <c r="M428" s="7" t="str">
        <f t="shared" si="87"/>
        <v/>
      </c>
      <c r="N428" s="9" t="str">
        <f t="shared" si="88"/>
        <v/>
      </c>
      <c r="O428" s="7" t="str">
        <f t="shared" si="89"/>
        <v/>
      </c>
    </row>
    <row r="429" spans="1:15" s="1" customFormat="1">
      <c r="A429" s="7">
        <f t="shared" si="90"/>
        <v>76800</v>
      </c>
      <c r="B429" s="7">
        <f t="shared" ref="B429:B492" si="92">B$38/2+A429</f>
        <v>101321</v>
      </c>
      <c r="C429" s="9">
        <f t="shared" ref="C429:C492" si="93">IF(B429&lt;C$38,0,IF(B429&lt;C$39,50%,85%))</f>
        <v>0.85</v>
      </c>
      <c r="D429" s="7">
        <f t="shared" ref="D429:D492" si="94">IF((B429-C$39)*0.85+6000&lt;D$40,IF(C429=0,0,IF(C429=0.5,(B429-C$38)*0.5,(B429-C$39)*0.85+6000)),D$40)</f>
        <v>41685.699999999997</v>
      </c>
      <c r="E429" s="7">
        <f t="shared" si="91"/>
        <v>118485.7</v>
      </c>
      <c r="F429" s="7">
        <f t="shared" ref="F429:F492" si="95">IF(E429&gt;G$40,E429-G$40,0)</f>
        <v>97185.7</v>
      </c>
      <c r="G429" s="9">
        <f t="shared" ref="G429:G492" si="96">IF(F429=0,0,IF(F429&lt;H$38,0.1,IF(F429&lt;H$39,0.15,0.25)))</f>
        <v>0.25</v>
      </c>
      <c r="H429" s="7">
        <f t="shared" ref="H429:H492" si="97">IF(G429&lt;0.15,F429*0.1,IF(G429=0.15,(F429-H$38)*0.15+I$38,(F429-H$39)*0.25+I$39))</f>
        <v>16546.424999999999</v>
      </c>
      <c r="I429" s="10">
        <f t="shared" ref="I429:I492" si="98">IF(D429=D$40,0.25,G429*(1+C429))</f>
        <v>0.25</v>
      </c>
      <c r="J429" s="7">
        <f t="shared" ref="J429:J492" si="99">B$38+A429-H429</f>
        <v>109295.575</v>
      </c>
      <c r="K429" s="7">
        <f t="shared" ref="K429:K492" si="100">B$38+A429</f>
        <v>125842</v>
      </c>
      <c r="L429" s="7" t="str">
        <f t="shared" ref="L429:L492" si="101">IF(AND(I429=0.4625,I428&lt;&gt;0.4625),K429,"")</f>
        <v/>
      </c>
      <c r="M429" s="7" t="str">
        <f t="shared" ref="M429:M492" si="102">IF(AND(I429=0.4625,I430&lt;&gt;0.4625),K429,"")</f>
        <v/>
      </c>
      <c r="N429" s="9" t="str">
        <f t="shared" ref="N429:N492" si="103">IF(AND(K429-N$44&gt;=-200,K429-N$44&lt;=200),5%,"")</f>
        <v/>
      </c>
      <c r="O429" s="7" t="str">
        <f t="shared" ref="O429:O492" si="104">IF(N429=0.05,H429,"")</f>
        <v/>
      </c>
    </row>
    <row r="430" spans="1:15" s="1" customFormat="1">
      <c r="A430" s="7">
        <f t="shared" si="90"/>
        <v>77000</v>
      </c>
      <c r="B430" s="7">
        <f t="shared" si="92"/>
        <v>101521</v>
      </c>
      <c r="C430" s="9">
        <f t="shared" si="93"/>
        <v>0.85</v>
      </c>
      <c r="D430" s="7">
        <f t="shared" si="94"/>
        <v>41685.699999999997</v>
      </c>
      <c r="E430" s="7">
        <f t="shared" si="91"/>
        <v>118685.7</v>
      </c>
      <c r="F430" s="7">
        <f t="shared" si="95"/>
        <v>97385.7</v>
      </c>
      <c r="G430" s="9">
        <f t="shared" si="96"/>
        <v>0.25</v>
      </c>
      <c r="H430" s="7">
        <f t="shared" si="97"/>
        <v>16596.424999999999</v>
      </c>
      <c r="I430" s="10">
        <f t="shared" si="98"/>
        <v>0.25</v>
      </c>
      <c r="J430" s="7">
        <f t="shared" si="99"/>
        <v>109445.575</v>
      </c>
      <c r="K430" s="7">
        <f t="shared" si="100"/>
        <v>126042</v>
      </c>
      <c r="L430" s="7" t="str">
        <f t="shared" si="101"/>
        <v/>
      </c>
      <c r="M430" s="7" t="str">
        <f t="shared" si="102"/>
        <v/>
      </c>
      <c r="N430" s="9" t="str">
        <f t="shared" si="103"/>
        <v/>
      </c>
      <c r="O430" s="7" t="str">
        <f t="shared" si="104"/>
        <v/>
      </c>
    </row>
    <row r="431" spans="1:15" s="1" customFormat="1">
      <c r="A431" s="7">
        <f t="shared" si="90"/>
        <v>77200</v>
      </c>
      <c r="B431" s="7">
        <f t="shared" si="92"/>
        <v>101721</v>
      </c>
      <c r="C431" s="9">
        <f t="shared" si="93"/>
        <v>0.85</v>
      </c>
      <c r="D431" s="7">
        <f t="shared" si="94"/>
        <v>41685.699999999997</v>
      </c>
      <c r="E431" s="7">
        <f t="shared" si="91"/>
        <v>118885.7</v>
      </c>
      <c r="F431" s="7">
        <f t="shared" si="95"/>
        <v>97585.7</v>
      </c>
      <c r="G431" s="9">
        <f t="shared" si="96"/>
        <v>0.25</v>
      </c>
      <c r="H431" s="7">
        <f t="shared" si="97"/>
        <v>16646.424999999999</v>
      </c>
      <c r="I431" s="10">
        <f t="shared" si="98"/>
        <v>0.25</v>
      </c>
      <c r="J431" s="7">
        <f t="shared" si="99"/>
        <v>109595.575</v>
      </c>
      <c r="K431" s="7">
        <f t="shared" si="100"/>
        <v>126242</v>
      </c>
      <c r="L431" s="7" t="str">
        <f t="shared" si="101"/>
        <v/>
      </c>
      <c r="M431" s="7" t="str">
        <f t="shared" si="102"/>
        <v/>
      </c>
      <c r="N431" s="9" t="str">
        <f t="shared" si="103"/>
        <v/>
      </c>
      <c r="O431" s="7" t="str">
        <f t="shared" si="104"/>
        <v/>
      </c>
    </row>
    <row r="432" spans="1:15" s="1" customFormat="1">
      <c r="A432" s="7">
        <f t="shared" si="90"/>
        <v>77400</v>
      </c>
      <c r="B432" s="7">
        <f t="shared" si="92"/>
        <v>101921</v>
      </c>
      <c r="C432" s="9">
        <f t="shared" si="93"/>
        <v>0.85</v>
      </c>
      <c r="D432" s="7">
        <f t="shared" si="94"/>
        <v>41685.699999999997</v>
      </c>
      <c r="E432" s="7">
        <f t="shared" si="91"/>
        <v>119085.7</v>
      </c>
      <c r="F432" s="7">
        <f t="shared" si="95"/>
        <v>97785.7</v>
      </c>
      <c r="G432" s="9">
        <f t="shared" si="96"/>
        <v>0.25</v>
      </c>
      <c r="H432" s="7">
        <f t="shared" si="97"/>
        <v>16696.424999999999</v>
      </c>
      <c r="I432" s="10">
        <f t="shared" si="98"/>
        <v>0.25</v>
      </c>
      <c r="J432" s="7">
        <f t="shared" si="99"/>
        <v>109745.575</v>
      </c>
      <c r="K432" s="7">
        <f t="shared" si="100"/>
        <v>126442</v>
      </c>
      <c r="L432" s="7" t="str">
        <f t="shared" si="101"/>
        <v/>
      </c>
      <c r="M432" s="7" t="str">
        <f t="shared" si="102"/>
        <v/>
      </c>
      <c r="N432" s="9" t="str">
        <f t="shared" si="103"/>
        <v/>
      </c>
      <c r="O432" s="7" t="str">
        <f t="shared" si="104"/>
        <v/>
      </c>
    </row>
    <row r="433" spans="1:15" s="1" customFormat="1">
      <c r="A433" s="7">
        <f t="shared" si="90"/>
        <v>77600</v>
      </c>
      <c r="B433" s="7">
        <f t="shared" si="92"/>
        <v>102121</v>
      </c>
      <c r="C433" s="9">
        <f t="shared" si="93"/>
        <v>0.85</v>
      </c>
      <c r="D433" s="7">
        <f t="shared" si="94"/>
        <v>41685.699999999997</v>
      </c>
      <c r="E433" s="7">
        <f t="shared" si="91"/>
        <v>119285.7</v>
      </c>
      <c r="F433" s="7">
        <f t="shared" si="95"/>
        <v>97985.7</v>
      </c>
      <c r="G433" s="9">
        <f t="shared" si="96"/>
        <v>0.25</v>
      </c>
      <c r="H433" s="7">
        <f t="shared" si="97"/>
        <v>16746.424999999999</v>
      </c>
      <c r="I433" s="10">
        <f t="shared" si="98"/>
        <v>0.25</v>
      </c>
      <c r="J433" s="7">
        <f t="shared" si="99"/>
        <v>109895.575</v>
      </c>
      <c r="K433" s="7">
        <f t="shared" si="100"/>
        <v>126642</v>
      </c>
      <c r="L433" s="7" t="str">
        <f t="shared" si="101"/>
        <v/>
      </c>
      <c r="M433" s="7" t="str">
        <f t="shared" si="102"/>
        <v/>
      </c>
      <c r="N433" s="9" t="str">
        <f t="shared" si="103"/>
        <v/>
      </c>
      <c r="O433" s="7" t="str">
        <f t="shared" si="104"/>
        <v/>
      </c>
    </row>
    <row r="434" spans="1:15" s="1" customFormat="1">
      <c r="A434" s="7">
        <f t="shared" si="90"/>
        <v>77800</v>
      </c>
      <c r="B434" s="7">
        <f t="shared" si="92"/>
        <v>102321</v>
      </c>
      <c r="C434" s="9">
        <f t="shared" si="93"/>
        <v>0.85</v>
      </c>
      <c r="D434" s="7">
        <f t="shared" si="94"/>
        <v>41685.699999999997</v>
      </c>
      <c r="E434" s="7">
        <f t="shared" si="91"/>
        <v>119485.7</v>
      </c>
      <c r="F434" s="7">
        <f t="shared" si="95"/>
        <v>98185.7</v>
      </c>
      <c r="G434" s="9">
        <f t="shared" si="96"/>
        <v>0.25</v>
      </c>
      <c r="H434" s="7">
        <f t="shared" si="97"/>
        <v>16796.424999999999</v>
      </c>
      <c r="I434" s="10">
        <f t="shared" si="98"/>
        <v>0.25</v>
      </c>
      <c r="J434" s="7">
        <f t="shared" si="99"/>
        <v>110045.575</v>
      </c>
      <c r="K434" s="7">
        <f t="shared" si="100"/>
        <v>126842</v>
      </c>
      <c r="L434" s="7" t="str">
        <f t="shared" si="101"/>
        <v/>
      </c>
      <c r="M434" s="7" t="str">
        <f t="shared" si="102"/>
        <v/>
      </c>
      <c r="N434" s="9" t="str">
        <f t="shared" si="103"/>
        <v/>
      </c>
      <c r="O434" s="7" t="str">
        <f t="shared" si="104"/>
        <v/>
      </c>
    </row>
    <row r="435" spans="1:15" s="1" customFormat="1">
      <c r="A435" s="7">
        <f t="shared" si="90"/>
        <v>78000</v>
      </c>
      <c r="B435" s="7">
        <f t="shared" si="92"/>
        <v>102521</v>
      </c>
      <c r="C435" s="9">
        <f t="shared" si="93"/>
        <v>0.85</v>
      </c>
      <c r="D435" s="7">
        <f t="shared" si="94"/>
        <v>41685.699999999997</v>
      </c>
      <c r="E435" s="7">
        <f t="shared" si="91"/>
        <v>119685.7</v>
      </c>
      <c r="F435" s="7">
        <f t="shared" si="95"/>
        <v>98385.7</v>
      </c>
      <c r="G435" s="9">
        <f t="shared" si="96"/>
        <v>0.25</v>
      </c>
      <c r="H435" s="7">
        <f t="shared" si="97"/>
        <v>16846.424999999999</v>
      </c>
      <c r="I435" s="10">
        <f t="shared" si="98"/>
        <v>0.25</v>
      </c>
      <c r="J435" s="7">
        <f t="shared" si="99"/>
        <v>110195.575</v>
      </c>
      <c r="K435" s="7">
        <f t="shared" si="100"/>
        <v>127042</v>
      </c>
      <c r="L435" s="7" t="str">
        <f t="shared" si="101"/>
        <v/>
      </c>
      <c r="M435" s="7" t="str">
        <f t="shared" si="102"/>
        <v/>
      </c>
      <c r="N435" s="9" t="str">
        <f t="shared" si="103"/>
        <v/>
      </c>
      <c r="O435" s="7" t="str">
        <f t="shared" si="104"/>
        <v/>
      </c>
    </row>
    <row r="436" spans="1:15" s="1" customFormat="1">
      <c r="A436" s="7">
        <f t="shared" si="90"/>
        <v>78200</v>
      </c>
      <c r="B436" s="7">
        <f t="shared" si="92"/>
        <v>102721</v>
      </c>
      <c r="C436" s="9">
        <f t="shared" si="93"/>
        <v>0.85</v>
      </c>
      <c r="D436" s="7">
        <f t="shared" si="94"/>
        <v>41685.699999999997</v>
      </c>
      <c r="E436" s="7">
        <f t="shared" si="91"/>
        <v>119885.7</v>
      </c>
      <c r="F436" s="7">
        <f t="shared" si="95"/>
        <v>98585.7</v>
      </c>
      <c r="G436" s="9">
        <f t="shared" si="96"/>
        <v>0.25</v>
      </c>
      <c r="H436" s="7">
        <f t="shared" si="97"/>
        <v>16896.424999999999</v>
      </c>
      <c r="I436" s="10">
        <f t="shared" si="98"/>
        <v>0.25</v>
      </c>
      <c r="J436" s="7">
        <f t="shared" si="99"/>
        <v>110345.575</v>
      </c>
      <c r="K436" s="7">
        <f t="shared" si="100"/>
        <v>127242</v>
      </c>
      <c r="L436" s="7" t="str">
        <f t="shared" si="101"/>
        <v/>
      </c>
      <c r="M436" s="7" t="str">
        <f t="shared" si="102"/>
        <v/>
      </c>
      <c r="N436" s="9" t="str">
        <f t="shared" si="103"/>
        <v/>
      </c>
      <c r="O436" s="7" t="str">
        <f t="shared" si="104"/>
        <v/>
      </c>
    </row>
    <row r="437" spans="1:15" s="1" customFormat="1">
      <c r="A437" s="7">
        <f t="shared" si="90"/>
        <v>78400</v>
      </c>
      <c r="B437" s="7">
        <f t="shared" si="92"/>
        <v>102921</v>
      </c>
      <c r="C437" s="9">
        <f t="shared" si="93"/>
        <v>0.85</v>
      </c>
      <c r="D437" s="7">
        <f t="shared" si="94"/>
        <v>41685.699999999997</v>
      </c>
      <c r="E437" s="7">
        <f t="shared" si="91"/>
        <v>120085.7</v>
      </c>
      <c r="F437" s="7">
        <f t="shared" si="95"/>
        <v>98785.7</v>
      </c>
      <c r="G437" s="9">
        <f t="shared" si="96"/>
        <v>0.25</v>
      </c>
      <c r="H437" s="7">
        <f t="shared" si="97"/>
        <v>16946.424999999999</v>
      </c>
      <c r="I437" s="10">
        <f t="shared" si="98"/>
        <v>0.25</v>
      </c>
      <c r="J437" s="7">
        <f t="shared" si="99"/>
        <v>110495.575</v>
      </c>
      <c r="K437" s="7">
        <f t="shared" si="100"/>
        <v>127442</v>
      </c>
      <c r="L437" s="7" t="str">
        <f t="shared" si="101"/>
        <v/>
      </c>
      <c r="M437" s="7" t="str">
        <f t="shared" si="102"/>
        <v/>
      </c>
      <c r="N437" s="9" t="str">
        <f t="shared" si="103"/>
        <v/>
      </c>
      <c r="O437" s="7" t="str">
        <f t="shared" si="104"/>
        <v/>
      </c>
    </row>
    <row r="438" spans="1:15" s="1" customFormat="1">
      <c r="A438" s="7">
        <f t="shared" si="90"/>
        <v>78600</v>
      </c>
      <c r="B438" s="7">
        <f t="shared" si="92"/>
        <v>103121</v>
      </c>
      <c r="C438" s="9">
        <f t="shared" si="93"/>
        <v>0.85</v>
      </c>
      <c r="D438" s="7">
        <f t="shared" si="94"/>
        <v>41685.699999999997</v>
      </c>
      <c r="E438" s="7">
        <f t="shared" si="91"/>
        <v>120285.7</v>
      </c>
      <c r="F438" s="7">
        <f t="shared" si="95"/>
        <v>98985.7</v>
      </c>
      <c r="G438" s="9">
        <f t="shared" si="96"/>
        <v>0.25</v>
      </c>
      <c r="H438" s="7">
        <f t="shared" si="97"/>
        <v>16996.424999999999</v>
      </c>
      <c r="I438" s="10">
        <f t="shared" si="98"/>
        <v>0.25</v>
      </c>
      <c r="J438" s="7">
        <f t="shared" si="99"/>
        <v>110645.575</v>
      </c>
      <c r="K438" s="7">
        <f t="shared" si="100"/>
        <v>127642</v>
      </c>
      <c r="L438" s="7" t="str">
        <f t="shared" si="101"/>
        <v/>
      </c>
      <c r="M438" s="7" t="str">
        <f t="shared" si="102"/>
        <v/>
      </c>
      <c r="N438" s="9" t="str">
        <f t="shared" si="103"/>
        <v/>
      </c>
      <c r="O438" s="7" t="str">
        <f t="shared" si="104"/>
        <v/>
      </c>
    </row>
    <row r="439" spans="1:15" s="1" customFormat="1">
      <c r="A439" s="7">
        <f t="shared" ref="A439:A502" si="105">A438+200</f>
        <v>78800</v>
      </c>
      <c r="B439" s="7">
        <f t="shared" si="92"/>
        <v>103321</v>
      </c>
      <c r="C439" s="9">
        <f t="shared" si="93"/>
        <v>0.85</v>
      </c>
      <c r="D439" s="7">
        <f t="shared" si="94"/>
        <v>41685.699999999997</v>
      </c>
      <c r="E439" s="7">
        <f t="shared" ref="E439:E502" si="106">A439+D439</f>
        <v>120485.7</v>
      </c>
      <c r="F439" s="7">
        <f t="shared" si="95"/>
        <v>99185.7</v>
      </c>
      <c r="G439" s="9">
        <f t="shared" si="96"/>
        <v>0.25</v>
      </c>
      <c r="H439" s="7">
        <f t="shared" si="97"/>
        <v>17046.424999999999</v>
      </c>
      <c r="I439" s="10">
        <f t="shared" si="98"/>
        <v>0.25</v>
      </c>
      <c r="J439" s="7">
        <f t="shared" si="99"/>
        <v>110795.575</v>
      </c>
      <c r="K439" s="7">
        <f t="shared" si="100"/>
        <v>127842</v>
      </c>
      <c r="L439" s="7" t="str">
        <f t="shared" si="101"/>
        <v/>
      </c>
      <c r="M439" s="7" t="str">
        <f t="shared" si="102"/>
        <v/>
      </c>
      <c r="N439" s="9" t="str">
        <f t="shared" si="103"/>
        <v/>
      </c>
      <c r="O439" s="7" t="str">
        <f t="shared" si="104"/>
        <v/>
      </c>
    </row>
    <row r="440" spans="1:15" s="1" customFormat="1">
      <c r="A440" s="7">
        <f t="shared" si="105"/>
        <v>79000</v>
      </c>
      <c r="B440" s="7">
        <f t="shared" si="92"/>
        <v>103521</v>
      </c>
      <c r="C440" s="9">
        <f t="shared" si="93"/>
        <v>0.85</v>
      </c>
      <c r="D440" s="7">
        <f t="shared" si="94"/>
        <v>41685.699999999997</v>
      </c>
      <c r="E440" s="7">
        <f t="shared" si="106"/>
        <v>120685.7</v>
      </c>
      <c r="F440" s="7">
        <f t="shared" si="95"/>
        <v>99385.7</v>
      </c>
      <c r="G440" s="9">
        <f t="shared" si="96"/>
        <v>0.25</v>
      </c>
      <c r="H440" s="7">
        <f t="shared" si="97"/>
        <v>17096.424999999999</v>
      </c>
      <c r="I440" s="10">
        <f t="shared" si="98"/>
        <v>0.25</v>
      </c>
      <c r="J440" s="7">
        <f t="shared" si="99"/>
        <v>110945.575</v>
      </c>
      <c r="K440" s="7">
        <f t="shared" si="100"/>
        <v>128042</v>
      </c>
      <c r="L440" s="7" t="str">
        <f t="shared" si="101"/>
        <v/>
      </c>
      <c r="M440" s="7" t="str">
        <f t="shared" si="102"/>
        <v/>
      </c>
      <c r="N440" s="9" t="str">
        <f t="shared" si="103"/>
        <v/>
      </c>
      <c r="O440" s="7" t="str">
        <f t="shared" si="104"/>
        <v/>
      </c>
    </row>
    <row r="441" spans="1:15" s="1" customFormat="1">
      <c r="A441" s="7">
        <f t="shared" si="105"/>
        <v>79200</v>
      </c>
      <c r="B441" s="7">
        <f t="shared" si="92"/>
        <v>103721</v>
      </c>
      <c r="C441" s="9">
        <f t="shared" si="93"/>
        <v>0.85</v>
      </c>
      <c r="D441" s="7">
        <f t="shared" si="94"/>
        <v>41685.699999999997</v>
      </c>
      <c r="E441" s="7">
        <f t="shared" si="106"/>
        <v>120885.7</v>
      </c>
      <c r="F441" s="7">
        <f t="shared" si="95"/>
        <v>99585.7</v>
      </c>
      <c r="G441" s="9">
        <f t="shared" si="96"/>
        <v>0.25</v>
      </c>
      <c r="H441" s="7">
        <f t="shared" si="97"/>
        <v>17146.424999999999</v>
      </c>
      <c r="I441" s="10">
        <f t="shared" si="98"/>
        <v>0.25</v>
      </c>
      <c r="J441" s="7">
        <f t="shared" si="99"/>
        <v>111095.575</v>
      </c>
      <c r="K441" s="7">
        <f t="shared" si="100"/>
        <v>128242</v>
      </c>
      <c r="L441" s="7" t="str">
        <f t="shared" si="101"/>
        <v/>
      </c>
      <c r="M441" s="7" t="str">
        <f t="shared" si="102"/>
        <v/>
      </c>
      <c r="N441" s="9" t="str">
        <f t="shared" si="103"/>
        <v/>
      </c>
      <c r="O441" s="7" t="str">
        <f t="shared" si="104"/>
        <v/>
      </c>
    </row>
    <row r="442" spans="1:15" s="1" customFormat="1">
      <c r="A442" s="7">
        <f t="shared" si="105"/>
        <v>79400</v>
      </c>
      <c r="B442" s="7">
        <f t="shared" si="92"/>
        <v>103921</v>
      </c>
      <c r="C442" s="9">
        <f t="shared" si="93"/>
        <v>0.85</v>
      </c>
      <c r="D442" s="7">
        <f t="shared" si="94"/>
        <v>41685.699999999997</v>
      </c>
      <c r="E442" s="7">
        <f t="shared" si="106"/>
        <v>121085.7</v>
      </c>
      <c r="F442" s="7">
        <f t="shared" si="95"/>
        <v>99785.7</v>
      </c>
      <c r="G442" s="9">
        <f t="shared" si="96"/>
        <v>0.25</v>
      </c>
      <c r="H442" s="7">
        <f t="shared" si="97"/>
        <v>17196.424999999999</v>
      </c>
      <c r="I442" s="10">
        <f t="shared" si="98"/>
        <v>0.25</v>
      </c>
      <c r="J442" s="7">
        <f t="shared" si="99"/>
        <v>111245.575</v>
      </c>
      <c r="K442" s="7">
        <f t="shared" si="100"/>
        <v>128442</v>
      </c>
      <c r="L442" s="7" t="str">
        <f t="shared" si="101"/>
        <v/>
      </c>
      <c r="M442" s="7" t="str">
        <f t="shared" si="102"/>
        <v/>
      </c>
      <c r="N442" s="9" t="str">
        <f t="shared" si="103"/>
        <v/>
      </c>
      <c r="O442" s="7" t="str">
        <f t="shared" si="104"/>
        <v/>
      </c>
    </row>
    <row r="443" spans="1:15" s="1" customFormat="1">
      <c r="A443" s="7">
        <f t="shared" si="105"/>
        <v>79600</v>
      </c>
      <c r="B443" s="7">
        <f t="shared" si="92"/>
        <v>104121</v>
      </c>
      <c r="C443" s="9">
        <f t="shared" si="93"/>
        <v>0.85</v>
      </c>
      <c r="D443" s="7">
        <f t="shared" si="94"/>
        <v>41685.699999999997</v>
      </c>
      <c r="E443" s="7">
        <f t="shared" si="106"/>
        <v>121285.7</v>
      </c>
      <c r="F443" s="7">
        <f t="shared" si="95"/>
        <v>99985.7</v>
      </c>
      <c r="G443" s="9">
        <f t="shared" si="96"/>
        <v>0.25</v>
      </c>
      <c r="H443" s="7">
        <f t="shared" si="97"/>
        <v>17246.424999999999</v>
      </c>
      <c r="I443" s="10">
        <f t="shared" si="98"/>
        <v>0.25</v>
      </c>
      <c r="J443" s="7">
        <f t="shared" si="99"/>
        <v>111395.575</v>
      </c>
      <c r="K443" s="7">
        <f t="shared" si="100"/>
        <v>128642</v>
      </c>
      <c r="L443" s="7" t="str">
        <f t="shared" si="101"/>
        <v/>
      </c>
      <c r="M443" s="7" t="str">
        <f t="shared" si="102"/>
        <v/>
      </c>
      <c r="N443" s="9" t="str">
        <f t="shared" si="103"/>
        <v/>
      </c>
      <c r="O443" s="7" t="str">
        <f t="shared" si="104"/>
        <v/>
      </c>
    </row>
    <row r="444" spans="1:15" s="1" customFormat="1">
      <c r="A444" s="7">
        <f t="shared" si="105"/>
        <v>79800</v>
      </c>
      <c r="B444" s="7">
        <f t="shared" si="92"/>
        <v>104321</v>
      </c>
      <c r="C444" s="9">
        <f t="shared" si="93"/>
        <v>0.85</v>
      </c>
      <c r="D444" s="7">
        <f t="shared" si="94"/>
        <v>41685.699999999997</v>
      </c>
      <c r="E444" s="7">
        <f t="shared" si="106"/>
        <v>121485.7</v>
      </c>
      <c r="F444" s="7">
        <f t="shared" si="95"/>
        <v>100185.7</v>
      </c>
      <c r="G444" s="9">
        <f t="shared" si="96"/>
        <v>0.25</v>
      </c>
      <c r="H444" s="7">
        <f t="shared" si="97"/>
        <v>17296.424999999999</v>
      </c>
      <c r="I444" s="10">
        <f t="shared" si="98"/>
        <v>0.25</v>
      </c>
      <c r="J444" s="7">
        <f t="shared" si="99"/>
        <v>111545.575</v>
      </c>
      <c r="K444" s="7">
        <f t="shared" si="100"/>
        <v>128842</v>
      </c>
      <c r="L444" s="7" t="str">
        <f t="shared" si="101"/>
        <v/>
      </c>
      <c r="M444" s="7" t="str">
        <f t="shared" si="102"/>
        <v/>
      </c>
      <c r="N444" s="9" t="str">
        <f t="shared" si="103"/>
        <v/>
      </c>
      <c r="O444" s="7" t="str">
        <f t="shared" si="104"/>
        <v/>
      </c>
    </row>
    <row r="445" spans="1:15" s="1" customFormat="1">
      <c r="A445" s="7">
        <f t="shared" si="105"/>
        <v>80000</v>
      </c>
      <c r="B445" s="7">
        <f t="shared" si="92"/>
        <v>104521</v>
      </c>
      <c r="C445" s="9">
        <f t="shared" si="93"/>
        <v>0.85</v>
      </c>
      <c r="D445" s="7">
        <f t="shared" si="94"/>
        <v>41685.699999999997</v>
      </c>
      <c r="E445" s="7">
        <f t="shared" si="106"/>
        <v>121685.7</v>
      </c>
      <c r="F445" s="7">
        <f t="shared" si="95"/>
        <v>100385.7</v>
      </c>
      <c r="G445" s="9">
        <f t="shared" si="96"/>
        <v>0.25</v>
      </c>
      <c r="H445" s="7">
        <f t="shared" si="97"/>
        <v>17346.424999999999</v>
      </c>
      <c r="I445" s="10">
        <f t="shared" si="98"/>
        <v>0.25</v>
      </c>
      <c r="J445" s="7">
        <f t="shared" si="99"/>
        <v>111695.575</v>
      </c>
      <c r="K445" s="7">
        <f t="shared" si="100"/>
        <v>129042</v>
      </c>
      <c r="L445" s="7" t="str">
        <f t="shared" si="101"/>
        <v/>
      </c>
      <c r="M445" s="7" t="str">
        <f t="shared" si="102"/>
        <v/>
      </c>
      <c r="N445" s="9" t="str">
        <f t="shared" si="103"/>
        <v/>
      </c>
      <c r="O445" s="7" t="str">
        <f t="shared" si="104"/>
        <v/>
      </c>
    </row>
    <row r="446" spans="1:15" s="1" customFormat="1">
      <c r="A446" s="7">
        <f t="shared" si="105"/>
        <v>80200</v>
      </c>
      <c r="B446" s="7">
        <f t="shared" si="92"/>
        <v>104721</v>
      </c>
      <c r="C446" s="9">
        <f t="shared" si="93"/>
        <v>0.85</v>
      </c>
      <c r="D446" s="7">
        <f t="shared" si="94"/>
        <v>41685.699999999997</v>
      </c>
      <c r="E446" s="7">
        <f t="shared" si="106"/>
        <v>121885.7</v>
      </c>
      <c r="F446" s="7">
        <f t="shared" si="95"/>
        <v>100585.7</v>
      </c>
      <c r="G446" s="9">
        <f t="shared" si="96"/>
        <v>0.25</v>
      </c>
      <c r="H446" s="7">
        <f t="shared" si="97"/>
        <v>17396.424999999999</v>
      </c>
      <c r="I446" s="10">
        <f t="shared" si="98"/>
        <v>0.25</v>
      </c>
      <c r="J446" s="7">
        <f t="shared" si="99"/>
        <v>111845.575</v>
      </c>
      <c r="K446" s="7">
        <f t="shared" si="100"/>
        <v>129242</v>
      </c>
      <c r="L446" s="7" t="str">
        <f t="shared" si="101"/>
        <v/>
      </c>
      <c r="M446" s="7" t="str">
        <f t="shared" si="102"/>
        <v/>
      </c>
      <c r="N446" s="9" t="str">
        <f t="shared" si="103"/>
        <v/>
      </c>
      <c r="O446" s="7" t="str">
        <f t="shared" si="104"/>
        <v/>
      </c>
    </row>
    <row r="447" spans="1:15" s="1" customFormat="1">
      <c r="A447" s="7">
        <f t="shared" si="105"/>
        <v>80400</v>
      </c>
      <c r="B447" s="7">
        <f t="shared" si="92"/>
        <v>104921</v>
      </c>
      <c r="C447" s="9">
        <f t="shared" si="93"/>
        <v>0.85</v>
      </c>
      <c r="D447" s="7">
        <f t="shared" si="94"/>
        <v>41685.699999999997</v>
      </c>
      <c r="E447" s="7">
        <f t="shared" si="106"/>
        <v>122085.7</v>
      </c>
      <c r="F447" s="7">
        <f t="shared" si="95"/>
        <v>100785.7</v>
      </c>
      <c r="G447" s="9">
        <f t="shared" si="96"/>
        <v>0.25</v>
      </c>
      <c r="H447" s="7">
        <f t="shared" si="97"/>
        <v>17446.424999999999</v>
      </c>
      <c r="I447" s="10">
        <f t="shared" si="98"/>
        <v>0.25</v>
      </c>
      <c r="J447" s="7">
        <f t="shared" si="99"/>
        <v>111995.575</v>
      </c>
      <c r="K447" s="7">
        <f t="shared" si="100"/>
        <v>129442</v>
      </c>
      <c r="L447" s="7" t="str">
        <f t="shared" si="101"/>
        <v/>
      </c>
      <c r="M447" s="7" t="str">
        <f t="shared" si="102"/>
        <v/>
      </c>
      <c r="N447" s="9" t="str">
        <f t="shared" si="103"/>
        <v/>
      </c>
      <c r="O447" s="7" t="str">
        <f t="shared" si="104"/>
        <v/>
      </c>
    </row>
    <row r="448" spans="1:15" s="1" customFormat="1">
      <c r="A448" s="7">
        <f t="shared" si="105"/>
        <v>80600</v>
      </c>
      <c r="B448" s="7">
        <f t="shared" si="92"/>
        <v>105121</v>
      </c>
      <c r="C448" s="9">
        <f t="shared" si="93"/>
        <v>0.85</v>
      </c>
      <c r="D448" s="7">
        <f t="shared" si="94"/>
        <v>41685.699999999997</v>
      </c>
      <c r="E448" s="7">
        <f t="shared" si="106"/>
        <v>122285.7</v>
      </c>
      <c r="F448" s="7">
        <f t="shared" si="95"/>
        <v>100985.7</v>
      </c>
      <c r="G448" s="9">
        <f t="shared" si="96"/>
        <v>0.25</v>
      </c>
      <c r="H448" s="7">
        <f t="shared" si="97"/>
        <v>17496.424999999999</v>
      </c>
      <c r="I448" s="10">
        <f t="shared" si="98"/>
        <v>0.25</v>
      </c>
      <c r="J448" s="7">
        <f t="shared" si="99"/>
        <v>112145.575</v>
      </c>
      <c r="K448" s="7">
        <f t="shared" si="100"/>
        <v>129642</v>
      </c>
      <c r="L448" s="7" t="str">
        <f t="shared" si="101"/>
        <v/>
      </c>
      <c r="M448" s="7" t="str">
        <f t="shared" si="102"/>
        <v/>
      </c>
      <c r="N448" s="9" t="str">
        <f t="shared" si="103"/>
        <v/>
      </c>
      <c r="O448" s="7" t="str">
        <f t="shared" si="104"/>
        <v/>
      </c>
    </row>
    <row r="449" spans="1:15" s="1" customFormat="1">
      <c r="A449" s="7">
        <f t="shared" si="105"/>
        <v>80800</v>
      </c>
      <c r="B449" s="7">
        <f t="shared" si="92"/>
        <v>105321</v>
      </c>
      <c r="C449" s="9">
        <f t="shared" si="93"/>
        <v>0.85</v>
      </c>
      <c r="D449" s="7">
        <f t="shared" si="94"/>
        <v>41685.699999999997</v>
      </c>
      <c r="E449" s="7">
        <f t="shared" si="106"/>
        <v>122485.7</v>
      </c>
      <c r="F449" s="7">
        <f t="shared" si="95"/>
        <v>101185.7</v>
      </c>
      <c r="G449" s="9">
        <f t="shared" si="96"/>
        <v>0.25</v>
      </c>
      <c r="H449" s="7">
        <f t="shared" si="97"/>
        <v>17546.424999999999</v>
      </c>
      <c r="I449" s="10">
        <f t="shared" si="98"/>
        <v>0.25</v>
      </c>
      <c r="J449" s="7">
        <f t="shared" si="99"/>
        <v>112295.575</v>
      </c>
      <c r="K449" s="7">
        <f t="shared" si="100"/>
        <v>129842</v>
      </c>
      <c r="L449" s="7" t="str">
        <f t="shared" si="101"/>
        <v/>
      </c>
      <c r="M449" s="7" t="str">
        <f t="shared" si="102"/>
        <v/>
      </c>
      <c r="N449" s="9" t="str">
        <f t="shared" si="103"/>
        <v/>
      </c>
      <c r="O449" s="7" t="str">
        <f t="shared" si="104"/>
        <v/>
      </c>
    </row>
    <row r="450" spans="1:15" s="1" customFormat="1">
      <c r="A450" s="7">
        <f t="shared" si="105"/>
        <v>81000</v>
      </c>
      <c r="B450" s="7">
        <f t="shared" si="92"/>
        <v>105521</v>
      </c>
      <c r="C450" s="9">
        <f t="shared" si="93"/>
        <v>0.85</v>
      </c>
      <c r="D450" s="7">
        <f t="shared" si="94"/>
        <v>41685.699999999997</v>
      </c>
      <c r="E450" s="7">
        <f t="shared" si="106"/>
        <v>122685.7</v>
      </c>
      <c r="F450" s="7">
        <f t="shared" si="95"/>
        <v>101385.7</v>
      </c>
      <c r="G450" s="9">
        <f t="shared" si="96"/>
        <v>0.25</v>
      </c>
      <c r="H450" s="7">
        <f t="shared" si="97"/>
        <v>17596.424999999999</v>
      </c>
      <c r="I450" s="10">
        <f t="shared" si="98"/>
        <v>0.25</v>
      </c>
      <c r="J450" s="7">
        <f t="shared" si="99"/>
        <v>112445.575</v>
      </c>
      <c r="K450" s="7">
        <f t="shared" si="100"/>
        <v>130042</v>
      </c>
      <c r="L450" s="7" t="str">
        <f t="shared" si="101"/>
        <v/>
      </c>
      <c r="M450" s="7" t="str">
        <f t="shared" si="102"/>
        <v/>
      </c>
      <c r="N450" s="9" t="str">
        <f t="shared" si="103"/>
        <v/>
      </c>
      <c r="O450" s="7" t="str">
        <f t="shared" si="104"/>
        <v/>
      </c>
    </row>
    <row r="451" spans="1:15" s="1" customFormat="1">
      <c r="A451" s="7">
        <f t="shared" si="105"/>
        <v>81200</v>
      </c>
      <c r="B451" s="7">
        <f t="shared" si="92"/>
        <v>105721</v>
      </c>
      <c r="C451" s="9">
        <f t="shared" si="93"/>
        <v>0.85</v>
      </c>
      <c r="D451" s="7">
        <f t="shared" si="94"/>
        <v>41685.699999999997</v>
      </c>
      <c r="E451" s="7">
        <f t="shared" si="106"/>
        <v>122885.7</v>
      </c>
      <c r="F451" s="7">
        <f t="shared" si="95"/>
        <v>101585.7</v>
      </c>
      <c r="G451" s="9">
        <f t="shared" si="96"/>
        <v>0.25</v>
      </c>
      <c r="H451" s="7">
        <f t="shared" si="97"/>
        <v>17646.424999999999</v>
      </c>
      <c r="I451" s="10">
        <f t="shared" si="98"/>
        <v>0.25</v>
      </c>
      <c r="J451" s="7">
        <f t="shared" si="99"/>
        <v>112595.575</v>
      </c>
      <c r="K451" s="7">
        <f t="shared" si="100"/>
        <v>130242</v>
      </c>
      <c r="L451" s="7" t="str">
        <f t="shared" si="101"/>
        <v/>
      </c>
      <c r="M451" s="7" t="str">
        <f t="shared" si="102"/>
        <v/>
      </c>
      <c r="N451" s="9" t="str">
        <f t="shared" si="103"/>
        <v/>
      </c>
      <c r="O451" s="7" t="str">
        <f t="shared" si="104"/>
        <v/>
      </c>
    </row>
    <row r="452" spans="1:15" s="1" customFormat="1">
      <c r="A452" s="7">
        <f t="shared" si="105"/>
        <v>81400</v>
      </c>
      <c r="B452" s="7">
        <f t="shared" si="92"/>
        <v>105921</v>
      </c>
      <c r="C452" s="9">
        <f t="shared" si="93"/>
        <v>0.85</v>
      </c>
      <c r="D452" s="7">
        <f t="shared" si="94"/>
        <v>41685.699999999997</v>
      </c>
      <c r="E452" s="7">
        <f t="shared" si="106"/>
        <v>123085.7</v>
      </c>
      <c r="F452" s="7">
        <f t="shared" si="95"/>
        <v>101785.7</v>
      </c>
      <c r="G452" s="9">
        <f t="shared" si="96"/>
        <v>0.25</v>
      </c>
      <c r="H452" s="7">
        <f t="shared" si="97"/>
        <v>17696.424999999999</v>
      </c>
      <c r="I452" s="10">
        <f t="shared" si="98"/>
        <v>0.25</v>
      </c>
      <c r="J452" s="7">
        <f t="shared" si="99"/>
        <v>112745.575</v>
      </c>
      <c r="K452" s="7">
        <f t="shared" si="100"/>
        <v>130442</v>
      </c>
      <c r="L452" s="7" t="str">
        <f t="shared" si="101"/>
        <v/>
      </c>
      <c r="M452" s="7" t="str">
        <f t="shared" si="102"/>
        <v/>
      </c>
      <c r="N452" s="9" t="str">
        <f t="shared" si="103"/>
        <v/>
      </c>
      <c r="O452" s="7" t="str">
        <f t="shared" si="104"/>
        <v/>
      </c>
    </row>
    <row r="453" spans="1:15" s="1" customFormat="1">
      <c r="A453" s="7">
        <f t="shared" si="105"/>
        <v>81600</v>
      </c>
      <c r="B453" s="7">
        <f t="shared" si="92"/>
        <v>106121</v>
      </c>
      <c r="C453" s="9">
        <f t="shared" si="93"/>
        <v>0.85</v>
      </c>
      <c r="D453" s="7">
        <f t="shared" si="94"/>
        <v>41685.699999999997</v>
      </c>
      <c r="E453" s="7">
        <f t="shared" si="106"/>
        <v>123285.7</v>
      </c>
      <c r="F453" s="7">
        <f t="shared" si="95"/>
        <v>101985.7</v>
      </c>
      <c r="G453" s="9">
        <f t="shared" si="96"/>
        <v>0.25</v>
      </c>
      <c r="H453" s="7">
        <f t="shared" si="97"/>
        <v>17746.424999999999</v>
      </c>
      <c r="I453" s="10">
        <f t="shared" si="98"/>
        <v>0.25</v>
      </c>
      <c r="J453" s="7">
        <f t="shared" si="99"/>
        <v>112895.575</v>
      </c>
      <c r="K453" s="7">
        <f t="shared" si="100"/>
        <v>130642</v>
      </c>
      <c r="L453" s="7" t="str">
        <f t="shared" si="101"/>
        <v/>
      </c>
      <c r="M453" s="7" t="str">
        <f t="shared" si="102"/>
        <v/>
      </c>
      <c r="N453" s="9" t="str">
        <f t="shared" si="103"/>
        <v/>
      </c>
      <c r="O453" s="7" t="str">
        <f t="shared" si="104"/>
        <v/>
      </c>
    </row>
    <row r="454" spans="1:15" s="1" customFormat="1">
      <c r="A454" s="7">
        <f t="shared" si="105"/>
        <v>81800</v>
      </c>
      <c r="B454" s="7">
        <f t="shared" si="92"/>
        <v>106321</v>
      </c>
      <c r="C454" s="9">
        <f t="shared" si="93"/>
        <v>0.85</v>
      </c>
      <c r="D454" s="7">
        <f t="shared" si="94"/>
        <v>41685.699999999997</v>
      </c>
      <c r="E454" s="7">
        <f t="shared" si="106"/>
        <v>123485.7</v>
      </c>
      <c r="F454" s="7">
        <f t="shared" si="95"/>
        <v>102185.7</v>
      </c>
      <c r="G454" s="9">
        <f t="shared" si="96"/>
        <v>0.25</v>
      </c>
      <c r="H454" s="7">
        <f t="shared" si="97"/>
        <v>17796.424999999999</v>
      </c>
      <c r="I454" s="10">
        <f t="shared" si="98"/>
        <v>0.25</v>
      </c>
      <c r="J454" s="7">
        <f t="shared" si="99"/>
        <v>113045.575</v>
      </c>
      <c r="K454" s="7">
        <f t="shared" si="100"/>
        <v>130842</v>
      </c>
      <c r="L454" s="7" t="str">
        <f t="shared" si="101"/>
        <v/>
      </c>
      <c r="M454" s="7" t="str">
        <f t="shared" si="102"/>
        <v/>
      </c>
      <c r="N454" s="9" t="str">
        <f t="shared" si="103"/>
        <v/>
      </c>
      <c r="O454" s="7" t="str">
        <f t="shared" si="104"/>
        <v/>
      </c>
    </row>
    <row r="455" spans="1:15" s="1" customFormat="1">
      <c r="A455" s="7">
        <f t="shared" si="105"/>
        <v>82000</v>
      </c>
      <c r="B455" s="7">
        <f t="shared" si="92"/>
        <v>106521</v>
      </c>
      <c r="C455" s="9">
        <f t="shared" si="93"/>
        <v>0.85</v>
      </c>
      <c r="D455" s="7">
        <f t="shared" si="94"/>
        <v>41685.699999999997</v>
      </c>
      <c r="E455" s="7">
        <f t="shared" si="106"/>
        <v>123685.7</v>
      </c>
      <c r="F455" s="7">
        <f t="shared" si="95"/>
        <v>102385.7</v>
      </c>
      <c r="G455" s="9">
        <f t="shared" si="96"/>
        <v>0.25</v>
      </c>
      <c r="H455" s="7">
        <f t="shared" si="97"/>
        <v>17846.424999999999</v>
      </c>
      <c r="I455" s="10">
        <f t="shared" si="98"/>
        <v>0.25</v>
      </c>
      <c r="J455" s="7">
        <f t="shared" si="99"/>
        <v>113195.575</v>
      </c>
      <c r="K455" s="7">
        <f t="shared" si="100"/>
        <v>131042</v>
      </c>
      <c r="L455" s="7" t="str">
        <f t="shared" si="101"/>
        <v/>
      </c>
      <c r="M455" s="7" t="str">
        <f t="shared" si="102"/>
        <v/>
      </c>
      <c r="N455" s="9" t="str">
        <f t="shared" si="103"/>
        <v/>
      </c>
      <c r="O455" s="7" t="str">
        <f t="shared" si="104"/>
        <v/>
      </c>
    </row>
    <row r="456" spans="1:15" s="1" customFormat="1">
      <c r="A456" s="7">
        <f t="shared" si="105"/>
        <v>82200</v>
      </c>
      <c r="B456" s="7">
        <f t="shared" si="92"/>
        <v>106721</v>
      </c>
      <c r="C456" s="9">
        <f t="shared" si="93"/>
        <v>0.85</v>
      </c>
      <c r="D456" s="7">
        <f t="shared" si="94"/>
        <v>41685.699999999997</v>
      </c>
      <c r="E456" s="7">
        <f t="shared" si="106"/>
        <v>123885.7</v>
      </c>
      <c r="F456" s="7">
        <f t="shared" si="95"/>
        <v>102585.7</v>
      </c>
      <c r="G456" s="9">
        <f t="shared" si="96"/>
        <v>0.25</v>
      </c>
      <c r="H456" s="7">
        <f t="shared" si="97"/>
        <v>17896.424999999999</v>
      </c>
      <c r="I456" s="10">
        <f t="shared" si="98"/>
        <v>0.25</v>
      </c>
      <c r="J456" s="7">
        <f t="shared" si="99"/>
        <v>113345.575</v>
      </c>
      <c r="K456" s="7">
        <f t="shared" si="100"/>
        <v>131242</v>
      </c>
      <c r="L456" s="7" t="str">
        <f t="shared" si="101"/>
        <v/>
      </c>
      <c r="M456" s="7" t="str">
        <f t="shared" si="102"/>
        <v/>
      </c>
      <c r="N456" s="9" t="str">
        <f t="shared" si="103"/>
        <v/>
      </c>
      <c r="O456" s="7" t="str">
        <f t="shared" si="104"/>
        <v/>
      </c>
    </row>
    <row r="457" spans="1:15" s="1" customFormat="1">
      <c r="A457" s="7">
        <f t="shared" si="105"/>
        <v>82400</v>
      </c>
      <c r="B457" s="7">
        <f t="shared" si="92"/>
        <v>106921</v>
      </c>
      <c r="C457" s="9">
        <f t="shared" si="93"/>
        <v>0.85</v>
      </c>
      <c r="D457" s="7">
        <f t="shared" si="94"/>
        <v>41685.699999999997</v>
      </c>
      <c r="E457" s="7">
        <f t="shared" si="106"/>
        <v>124085.7</v>
      </c>
      <c r="F457" s="7">
        <f t="shared" si="95"/>
        <v>102785.7</v>
      </c>
      <c r="G457" s="9">
        <f t="shared" si="96"/>
        <v>0.25</v>
      </c>
      <c r="H457" s="7">
        <f t="shared" si="97"/>
        <v>17946.424999999999</v>
      </c>
      <c r="I457" s="10">
        <f t="shared" si="98"/>
        <v>0.25</v>
      </c>
      <c r="J457" s="7">
        <f t="shared" si="99"/>
        <v>113495.575</v>
      </c>
      <c r="K457" s="7">
        <f t="shared" si="100"/>
        <v>131442</v>
      </c>
      <c r="L457" s="7" t="str">
        <f t="shared" si="101"/>
        <v/>
      </c>
      <c r="M457" s="7" t="str">
        <f t="shared" si="102"/>
        <v/>
      </c>
      <c r="N457" s="9" t="str">
        <f t="shared" si="103"/>
        <v/>
      </c>
      <c r="O457" s="7" t="str">
        <f t="shared" si="104"/>
        <v/>
      </c>
    </row>
    <row r="458" spans="1:15" s="1" customFormat="1">
      <c r="A458" s="7">
        <f t="shared" si="105"/>
        <v>82600</v>
      </c>
      <c r="B458" s="7">
        <f t="shared" si="92"/>
        <v>107121</v>
      </c>
      <c r="C458" s="9">
        <f t="shared" si="93"/>
        <v>0.85</v>
      </c>
      <c r="D458" s="7">
        <f t="shared" si="94"/>
        <v>41685.699999999997</v>
      </c>
      <c r="E458" s="7">
        <f t="shared" si="106"/>
        <v>124285.7</v>
      </c>
      <c r="F458" s="7">
        <f t="shared" si="95"/>
        <v>102985.7</v>
      </c>
      <c r="G458" s="9">
        <f t="shared" si="96"/>
        <v>0.25</v>
      </c>
      <c r="H458" s="7">
        <f t="shared" si="97"/>
        <v>17996.424999999999</v>
      </c>
      <c r="I458" s="10">
        <f t="shared" si="98"/>
        <v>0.25</v>
      </c>
      <c r="J458" s="7">
        <f t="shared" si="99"/>
        <v>113645.575</v>
      </c>
      <c r="K458" s="7">
        <f t="shared" si="100"/>
        <v>131642</v>
      </c>
      <c r="L458" s="7" t="str">
        <f t="shared" si="101"/>
        <v/>
      </c>
      <c r="M458" s="7" t="str">
        <f t="shared" si="102"/>
        <v/>
      </c>
      <c r="N458" s="9" t="str">
        <f t="shared" si="103"/>
        <v/>
      </c>
      <c r="O458" s="7" t="str">
        <f t="shared" si="104"/>
        <v/>
      </c>
    </row>
    <row r="459" spans="1:15" s="1" customFormat="1">
      <c r="A459" s="7">
        <f t="shared" si="105"/>
        <v>82800</v>
      </c>
      <c r="B459" s="7">
        <f t="shared" si="92"/>
        <v>107321</v>
      </c>
      <c r="C459" s="9">
        <f t="shared" si="93"/>
        <v>0.85</v>
      </c>
      <c r="D459" s="7">
        <f t="shared" si="94"/>
        <v>41685.699999999997</v>
      </c>
      <c r="E459" s="7">
        <f t="shared" si="106"/>
        <v>124485.7</v>
      </c>
      <c r="F459" s="7">
        <f t="shared" si="95"/>
        <v>103185.7</v>
      </c>
      <c r="G459" s="9">
        <f t="shared" si="96"/>
        <v>0.25</v>
      </c>
      <c r="H459" s="7">
        <f t="shared" si="97"/>
        <v>18046.424999999999</v>
      </c>
      <c r="I459" s="10">
        <f t="shared" si="98"/>
        <v>0.25</v>
      </c>
      <c r="J459" s="7">
        <f t="shared" si="99"/>
        <v>113795.575</v>
      </c>
      <c r="K459" s="7">
        <f t="shared" si="100"/>
        <v>131842</v>
      </c>
      <c r="L459" s="7" t="str">
        <f t="shared" si="101"/>
        <v/>
      </c>
      <c r="M459" s="7" t="str">
        <f t="shared" si="102"/>
        <v/>
      </c>
      <c r="N459" s="9" t="str">
        <f t="shared" si="103"/>
        <v/>
      </c>
      <c r="O459" s="7" t="str">
        <f t="shared" si="104"/>
        <v/>
      </c>
    </row>
    <row r="460" spans="1:15" s="1" customFormat="1">
      <c r="A460" s="7">
        <f t="shared" si="105"/>
        <v>83000</v>
      </c>
      <c r="B460" s="7">
        <f t="shared" si="92"/>
        <v>107521</v>
      </c>
      <c r="C460" s="9">
        <f t="shared" si="93"/>
        <v>0.85</v>
      </c>
      <c r="D460" s="7">
        <f t="shared" si="94"/>
        <v>41685.699999999997</v>
      </c>
      <c r="E460" s="7">
        <f t="shared" si="106"/>
        <v>124685.7</v>
      </c>
      <c r="F460" s="7">
        <f t="shared" si="95"/>
        <v>103385.7</v>
      </c>
      <c r="G460" s="9">
        <f t="shared" si="96"/>
        <v>0.25</v>
      </c>
      <c r="H460" s="7">
        <f t="shared" si="97"/>
        <v>18096.424999999999</v>
      </c>
      <c r="I460" s="10">
        <f t="shared" si="98"/>
        <v>0.25</v>
      </c>
      <c r="J460" s="7">
        <f t="shared" si="99"/>
        <v>113945.575</v>
      </c>
      <c r="K460" s="7">
        <f t="shared" si="100"/>
        <v>132042</v>
      </c>
      <c r="L460" s="7" t="str">
        <f t="shared" si="101"/>
        <v/>
      </c>
      <c r="M460" s="7" t="str">
        <f t="shared" si="102"/>
        <v/>
      </c>
      <c r="N460" s="9" t="str">
        <f t="shared" si="103"/>
        <v/>
      </c>
      <c r="O460" s="7" t="str">
        <f t="shared" si="104"/>
        <v/>
      </c>
    </row>
    <row r="461" spans="1:15" s="1" customFormat="1">
      <c r="A461" s="7">
        <f t="shared" si="105"/>
        <v>83200</v>
      </c>
      <c r="B461" s="7">
        <f t="shared" si="92"/>
        <v>107721</v>
      </c>
      <c r="C461" s="9">
        <f t="shared" si="93"/>
        <v>0.85</v>
      </c>
      <c r="D461" s="7">
        <f t="shared" si="94"/>
        <v>41685.699999999997</v>
      </c>
      <c r="E461" s="7">
        <f t="shared" si="106"/>
        <v>124885.7</v>
      </c>
      <c r="F461" s="7">
        <f t="shared" si="95"/>
        <v>103585.7</v>
      </c>
      <c r="G461" s="9">
        <f t="shared" si="96"/>
        <v>0.25</v>
      </c>
      <c r="H461" s="7">
        <f t="shared" si="97"/>
        <v>18146.424999999999</v>
      </c>
      <c r="I461" s="10">
        <f t="shared" si="98"/>
        <v>0.25</v>
      </c>
      <c r="J461" s="7">
        <f t="shared" si="99"/>
        <v>114095.575</v>
      </c>
      <c r="K461" s="7">
        <f t="shared" si="100"/>
        <v>132242</v>
      </c>
      <c r="L461" s="7" t="str">
        <f t="shared" si="101"/>
        <v/>
      </c>
      <c r="M461" s="7" t="str">
        <f t="shared" si="102"/>
        <v/>
      </c>
      <c r="N461" s="9" t="str">
        <f t="shared" si="103"/>
        <v/>
      </c>
      <c r="O461" s="7" t="str">
        <f t="shared" si="104"/>
        <v/>
      </c>
    </row>
    <row r="462" spans="1:15" s="1" customFormat="1">
      <c r="A462" s="7">
        <f t="shared" si="105"/>
        <v>83400</v>
      </c>
      <c r="B462" s="7">
        <f t="shared" si="92"/>
        <v>107921</v>
      </c>
      <c r="C462" s="9">
        <f t="shared" si="93"/>
        <v>0.85</v>
      </c>
      <c r="D462" s="7">
        <f t="shared" si="94"/>
        <v>41685.699999999997</v>
      </c>
      <c r="E462" s="7">
        <f t="shared" si="106"/>
        <v>125085.7</v>
      </c>
      <c r="F462" s="7">
        <f t="shared" si="95"/>
        <v>103785.7</v>
      </c>
      <c r="G462" s="9">
        <f t="shared" si="96"/>
        <v>0.25</v>
      </c>
      <c r="H462" s="7">
        <f t="shared" si="97"/>
        <v>18196.424999999999</v>
      </c>
      <c r="I462" s="10">
        <f t="shared" si="98"/>
        <v>0.25</v>
      </c>
      <c r="J462" s="7">
        <f t="shared" si="99"/>
        <v>114245.575</v>
      </c>
      <c r="K462" s="7">
        <f t="shared" si="100"/>
        <v>132442</v>
      </c>
      <c r="L462" s="7" t="str">
        <f t="shared" si="101"/>
        <v/>
      </c>
      <c r="M462" s="7" t="str">
        <f t="shared" si="102"/>
        <v/>
      </c>
      <c r="N462" s="9" t="str">
        <f t="shared" si="103"/>
        <v/>
      </c>
      <c r="O462" s="7" t="str">
        <f t="shared" si="104"/>
        <v/>
      </c>
    </row>
    <row r="463" spans="1:15" s="1" customFormat="1">
      <c r="A463" s="7">
        <f t="shared" si="105"/>
        <v>83600</v>
      </c>
      <c r="B463" s="7">
        <f t="shared" si="92"/>
        <v>108121</v>
      </c>
      <c r="C463" s="9">
        <f t="shared" si="93"/>
        <v>0.85</v>
      </c>
      <c r="D463" s="7">
        <f t="shared" si="94"/>
        <v>41685.699999999997</v>
      </c>
      <c r="E463" s="7">
        <f t="shared" si="106"/>
        <v>125285.7</v>
      </c>
      <c r="F463" s="7">
        <f t="shared" si="95"/>
        <v>103985.7</v>
      </c>
      <c r="G463" s="9">
        <f t="shared" si="96"/>
        <v>0.25</v>
      </c>
      <c r="H463" s="7">
        <f t="shared" si="97"/>
        <v>18246.424999999999</v>
      </c>
      <c r="I463" s="10">
        <f t="shared" si="98"/>
        <v>0.25</v>
      </c>
      <c r="J463" s="7">
        <f t="shared" si="99"/>
        <v>114395.575</v>
      </c>
      <c r="K463" s="7">
        <f t="shared" si="100"/>
        <v>132642</v>
      </c>
      <c r="L463" s="7" t="str">
        <f t="shared" si="101"/>
        <v/>
      </c>
      <c r="M463" s="7" t="str">
        <f t="shared" si="102"/>
        <v/>
      </c>
      <c r="N463" s="9" t="str">
        <f t="shared" si="103"/>
        <v/>
      </c>
      <c r="O463" s="7" t="str">
        <f t="shared" si="104"/>
        <v/>
      </c>
    </row>
    <row r="464" spans="1:15" s="1" customFormat="1">
      <c r="A464" s="7">
        <f t="shared" si="105"/>
        <v>83800</v>
      </c>
      <c r="B464" s="7">
        <f t="shared" si="92"/>
        <v>108321</v>
      </c>
      <c r="C464" s="9">
        <f t="shared" si="93"/>
        <v>0.85</v>
      </c>
      <c r="D464" s="7">
        <f t="shared" si="94"/>
        <v>41685.699999999997</v>
      </c>
      <c r="E464" s="7">
        <f t="shared" si="106"/>
        <v>125485.7</v>
      </c>
      <c r="F464" s="7">
        <f t="shared" si="95"/>
        <v>104185.7</v>
      </c>
      <c r="G464" s="9">
        <f t="shared" si="96"/>
        <v>0.25</v>
      </c>
      <c r="H464" s="7">
        <f t="shared" si="97"/>
        <v>18296.424999999999</v>
      </c>
      <c r="I464" s="10">
        <f t="shared" si="98"/>
        <v>0.25</v>
      </c>
      <c r="J464" s="7">
        <f t="shared" si="99"/>
        <v>114545.575</v>
      </c>
      <c r="K464" s="7">
        <f t="shared" si="100"/>
        <v>132842</v>
      </c>
      <c r="L464" s="7" t="str">
        <f t="shared" si="101"/>
        <v/>
      </c>
      <c r="M464" s="7" t="str">
        <f t="shared" si="102"/>
        <v/>
      </c>
      <c r="N464" s="9" t="str">
        <f t="shared" si="103"/>
        <v/>
      </c>
      <c r="O464" s="7" t="str">
        <f t="shared" si="104"/>
        <v/>
      </c>
    </row>
    <row r="465" spans="1:15" s="1" customFormat="1">
      <c r="A465" s="7">
        <f t="shared" si="105"/>
        <v>84000</v>
      </c>
      <c r="B465" s="7">
        <f t="shared" si="92"/>
        <v>108521</v>
      </c>
      <c r="C465" s="9">
        <f t="shared" si="93"/>
        <v>0.85</v>
      </c>
      <c r="D465" s="7">
        <f t="shared" si="94"/>
        <v>41685.699999999997</v>
      </c>
      <c r="E465" s="7">
        <f t="shared" si="106"/>
        <v>125685.7</v>
      </c>
      <c r="F465" s="7">
        <f t="shared" si="95"/>
        <v>104385.7</v>
      </c>
      <c r="G465" s="9">
        <f t="shared" si="96"/>
        <v>0.25</v>
      </c>
      <c r="H465" s="7">
        <f t="shared" si="97"/>
        <v>18346.424999999999</v>
      </c>
      <c r="I465" s="10">
        <f t="shared" si="98"/>
        <v>0.25</v>
      </c>
      <c r="J465" s="7">
        <f t="shared" si="99"/>
        <v>114695.575</v>
      </c>
      <c r="K465" s="7">
        <f t="shared" si="100"/>
        <v>133042</v>
      </c>
      <c r="L465" s="7" t="str">
        <f t="shared" si="101"/>
        <v/>
      </c>
      <c r="M465" s="7" t="str">
        <f t="shared" si="102"/>
        <v/>
      </c>
      <c r="N465" s="9" t="str">
        <f t="shared" si="103"/>
        <v/>
      </c>
      <c r="O465" s="7" t="str">
        <f t="shared" si="104"/>
        <v/>
      </c>
    </row>
    <row r="466" spans="1:15" s="1" customFormat="1">
      <c r="A466" s="7">
        <f t="shared" si="105"/>
        <v>84200</v>
      </c>
      <c r="B466" s="7">
        <f t="shared" si="92"/>
        <v>108721</v>
      </c>
      <c r="C466" s="9">
        <f t="shared" si="93"/>
        <v>0.85</v>
      </c>
      <c r="D466" s="7">
        <f t="shared" si="94"/>
        <v>41685.699999999997</v>
      </c>
      <c r="E466" s="7">
        <f t="shared" si="106"/>
        <v>125885.7</v>
      </c>
      <c r="F466" s="7">
        <f t="shared" si="95"/>
        <v>104585.7</v>
      </c>
      <c r="G466" s="9">
        <f t="shared" si="96"/>
        <v>0.25</v>
      </c>
      <c r="H466" s="7">
        <f t="shared" si="97"/>
        <v>18396.424999999999</v>
      </c>
      <c r="I466" s="10">
        <f t="shared" si="98"/>
        <v>0.25</v>
      </c>
      <c r="J466" s="7">
        <f t="shared" si="99"/>
        <v>114845.575</v>
      </c>
      <c r="K466" s="7">
        <f t="shared" si="100"/>
        <v>133242</v>
      </c>
      <c r="L466" s="7" t="str">
        <f t="shared" si="101"/>
        <v/>
      </c>
      <c r="M466" s="7" t="str">
        <f t="shared" si="102"/>
        <v/>
      </c>
      <c r="N466" s="9" t="str">
        <f t="shared" si="103"/>
        <v/>
      </c>
      <c r="O466" s="7" t="str">
        <f t="shared" si="104"/>
        <v/>
      </c>
    </row>
    <row r="467" spans="1:15" s="1" customFormat="1">
      <c r="A467" s="7">
        <f t="shared" si="105"/>
        <v>84400</v>
      </c>
      <c r="B467" s="7">
        <f t="shared" si="92"/>
        <v>108921</v>
      </c>
      <c r="C467" s="9">
        <f t="shared" si="93"/>
        <v>0.85</v>
      </c>
      <c r="D467" s="7">
        <f t="shared" si="94"/>
        <v>41685.699999999997</v>
      </c>
      <c r="E467" s="7">
        <f t="shared" si="106"/>
        <v>126085.7</v>
      </c>
      <c r="F467" s="7">
        <f t="shared" si="95"/>
        <v>104785.7</v>
      </c>
      <c r="G467" s="9">
        <f t="shared" si="96"/>
        <v>0.25</v>
      </c>
      <c r="H467" s="7">
        <f t="shared" si="97"/>
        <v>18446.424999999999</v>
      </c>
      <c r="I467" s="10">
        <f t="shared" si="98"/>
        <v>0.25</v>
      </c>
      <c r="J467" s="7">
        <f t="shared" si="99"/>
        <v>114995.575</v>
      </c>
      <c r="K467" s="7">
        <f t="shared" si="100"/>
        <v>133442</v>
      </c>
      <c r="L467" s="7" t="str">
        <f t="shared" si="101"/>
        <v/>
      </c>
      <c r="M467" s="7" t="str">
        <f t="shared" si="102"/>
        <v/>
      </c>
      <c r="N467" s="9" t="str">
        <f t="shared" si="103"/>
        <v/>
      </c>
      <c r="O467" s="7" t="str">
        <f t="shared" si="104"/>
        <v/>
      </c>
    </row>
    <row r="468" spans="1:15" s="1" customFormat="1">
      <c r="A468" s="7">
        <f t="shared" si="105"/>
        <v>84600</v>
      </c>
      <c r="B468" s="7">
        <f t="shared" si="92"/>
        <v>109121</v>
      </c>
      <c r="C468" s="9">
        <f t="shared" si="93"/>
        <v>0.85</v>
      </c>
      <c r="D468" s="7">
        <f t="shared" si="94"/>
        <v>41685.699999999997</v>
      </c>
      <c r="E468" s="7">
        <f t="shared" si="106"/>
        <v>126285.7</v>
      </c>
      <c r="F468" s="7">
        <f t="shared" si="95"/>
        <v>104985.7</v>
      </c>
      <c r="G468" s="9">
        <f t="shared" si="96"/>
        <v>0.25</v>
      </c>
      <c r="H468" s="7">
        <f t="shared" si="97"/>
        <v>18496.424999999999</v>
      </c>
      <c r="I468" s="10">
        <f t="shared" si="98"/>
        <v>0.25</v>
      </c>
      <c r="J468" s="7">
        <f t="shared" si="99"/>
        <v>115145.575</v>
      </c>
      <c r="K468" s="7">
        <f t="shared" si="100"/>
        <v>133642</v>
      </c>
      <c r="L468" s="7" t="str">
        <f t="shared" si="101"/>
        <v/>
      </c>
      <c r="M468" s="7" t="str">
        <f t="shared" si="102"/>
        <v/>
      </c>
      <c r="N468" s="9" t="str">
        <f t="shared" si="103"/>
        <v/>
      </c>
      <c r="O468" s="7" t="str">
        <f t="shared" si="104"/>
        <v/>
      </c>
    </row>
    <row r="469" spans="1:15" s="1" customFormat="1">
      <c r="A469" s="7">
        <f t="shared" si="105"/>
        <v>84800</v>
      </c>
      <c r="B469" s="7">
        <f t="shared" si="92"/>
        <v>109321</v>
      </c>
      <c r="C469" s="9">
        <f t="shared" si="93"/>
        <v>0.85</v>
      </c>
      <c r="D469" s="7">
        <f t="shared" si="94"/>
        <v>41685.699999999997</v>
      </c>
      <c r="E469" s="7">
        <f t="shared" si="106"/>
        <v>126485.7</v>
      </c>
      <c r="F469" s="7">
        <f t="shared" si="95"/>
        <v>105185.7</v>
      </c>
      <c r="G469" s="9">
        <f t="shared" si="96"/>
        <v>0.25</v>
      </c>
      <c r="H469" s="7">
        <f t="shared" si="97"/>
        <v>18546.424999999999</v>
      </c>
      <c r="I469" s="10">
        <f t="shared" si="98"/>
        <v>0.25</v>
      </c>
      <c r="J469" s="7">
        <f t="shared" si="99"/>
        <v>115295.575</v>
      </c>
      <c r="K469" s="7">
        <f t="shared" si="100"/>
        <v>133842</v>
      </c>
      <c r="L469" s="7" t="str">
        <f t="shared" si="101"/>
        <v/>
      </c>
      <c r="M469" s="7" t="str">
        <f t="shared" si="102"/>
        <v/>
      </c>
      <c r="N469" s="9" t="str">
        <f t="shared" si="103"/>
        <v/>
      </c>
      <c r="O469" s="7" t="str">
        <f t="shared" si="104"/>
        <v/>
      </c>
    </row>
    <row r="470" spans="1:15" s="1" customFormat="1">
      <c r="A470" s="7">
        <f t="shared" si="105"/>
        <v>85000</v>
      </c>
      <c r="B470" s="7">
        <f t="shared" si="92"/>
        <v>109521</v>
      </c>
      <c r="C470" s="9">
        <f t="shared" si="93"/>
        <v>0.85</v>
      </c>
      <c r="D470" s="7">
        <f t="shared" si="94"/>
        <v>41685.699999999997</v>
      </c>
      <c r="E470" s="7">
        <f t="shared" si="106"/>
        <v>126685.7</v>
      </c>
      <c r="F470" s="7">
        <f t="shared" si="95"/>
        <v>105385.7</v>
      </c>
      <c r="G470" s="9">
        <f t="shared" si="96"/>
        <v>0.25</v>
      </c>
      <c r="H470" s="7">
        <f t="shared" si="97"/>
        <v>18596.424999999999</v>
      </c>
      <c r="I470" s="10">
        <f t="shared" si="98"/>
        <v>0.25</v>
      </c>
      <c r="J470" s="7">
        <f t="shared" si="99"/>
        <v>115445.575</v>
      </c>
      <c r="K470" s="7">
        <f t="shared" si="100"/>
        <v>134042</v>
      </c>
      <c r="L470" s="7" t="str">
        <f t="shared" si="101"/>
        <v/>
      </c>
      <c r="M470" s="7" t="str">
        <f t="shared" si="102"/>
        <v/>
      </c>
      <c r="N470" s="9" t="str">
        <f t="shared" si="103"/>
        <v/>
      </c>
      <c r="O470" s="7" t="str">
        <f t="shared" si="104"/>
        <v/>
      </c>
    </row>
    <row r="471" spans="1:15" s="1" customFormat="1">
      <c r="A471" s="7">
        <f t="shared" si="105"/>
        <v>85200</v>
      </c>
      <c r="B471" s="7">
        <f t="shared" si="92"/>
        <v>109721</v>
      </c>
      <c r="C471" s="9">
        <f t="shared" si="93"/>
        <v>0.85</v>
      </c>
      <c r="D471" s="7">
        <f t="shared" si="94"/>
        <v>41685.699999999997</v>
      </c>
      <c r="E471" s="7">
        <f t="shared" si="106"/>
        <v>126885.7</v>
      </c>
      <c r="F471" s="7">
        <f t="shared" si="95"/>
        <v>105585.7</v>
      </c>
      <c r="G471" s="9">
        <f t="shared" si="96"/>
        <v>0.25</v>
      </c>
      <c r="H471" s="7">
        <f t="shared" si="97"/>
        <v>18646.424999999999</v>
      </c>
      <c r="I471" s="10">
        <f t="shared" si="98"/>
        <v>0.25</v>
      </c>
      <c r="J471" s="7">
        <f t="shared" si="99"/>
        <v>115595.575</v>
      </c>
      <c r="K471" s="7">
        <f t="shared" si="100"/>
        <v>134242</v>
      </c>
      <c r="L471" s="7" t="str">
        <f t="shared" si="101"/>
        <v/>
      </c>
      <c r="M471" s="7" t="str">
        <f t="shared" si="102"/>
        <v/>
      </c>
      <c r="N471" s="9" t="str">
        <f t="shared" si="103"/>
        <v/>
      </c>
      <c r="O471" s="7" t="str">
        <f t="shared" si="104"/>
        <v/>
      </c>
    </row>
    <row r="472" spans="1:15" s="1" customFormat="1">
      <c r="A472" s="7">
        <f t="shared" si="105"/>
        <v>85400</v>
      </c>
      <c r="B472" s="7">
        <f t="shared" si="92"/>
        <v>109921</v>
      </c>
      <c r="C472" s="9">
        <f t="shared" si="93"/>
        <v>0.85</v>
      </c>
      <c r="D472" s="7">
        <f t="shared" si="94"/>
        <v>41685.699999999997</v>
      </c>
      <c r="E472" s="7">
        <f t="shared" si="106"/>
        <v>127085.7</v>
      </c>
      <c r="F472" s="7">
        <f t="shared" si="95"/>
        <v>105785.7</v>
      </c>
      <c r="G472" s="9">
        <f t="shared" si="96"/>
        <v>0.25</v>
      </c>
      <c r="H472" s="7">
        <f t="shared" si="97"/>
        <v>18696.424999999999</v>
      </c>
      <c r="I472" s="10">
        <f t="shared" si="98"/>
        <v>0.25</v>
      </c>
      <c r="J472" s="7">
        <f t="shared" si="99"/>
        <v>115745.575</v>
      </c>
      <c r="K472" s="7">
        <f t="shared" si="100"/>
        <v>134442</v>
      </c>
      <c r="L472" s="7" t="str">
        <f t="shared" si="101"/>
        <v/>
      </c>
      <c r="M472" s="7" t="str">
        <f t="shared" si="102"/>
        <v/>
      </c>
      <c r="N472" s="9" t="str">
        <f t="shared" si="103"/>
        <v/>
      </c>
      <c r="O472" s="7" t="str">
        <f t="shared" si="104"/>
        <v/>
      </c>
    </row>
    <row r="473" spans="1:15" s="1" customFormat="1">
      <c r="A473" s="7">
        <f t="shared" si="105"/>
        <v>85600</v>
      </c>
      <c r="B473" s="7">
        <f t="shared" si="92"/>
        <v>110121</v>
      </c>
      <c r="C473" s="9">
        <f t="shared" si="93"/>
        <v>0.85</v>
      </c>
      <c r="D473" s="7">
        <f t="shared" si="94"/>
        <v>41685.699999999997</v>
      </c>
      <c r="E473" s="7">
        <f t="shared" si="106"/>
        <v>127285.7</v>
      </c>
      <c r="F473" s="7">
        <f t="shared" si="95"/>
        <v>105985.7</v>
      </c>
      <c r="G473" s="9">
        <f t="shared" si="96"/>
        <v>0.25</v>
      </c>
      <c r="H473" s="7">
        <f t="shared" si="97"/>
        <v>18746.424999999999</v>
      </c>
      <c r="I473" s="10">
        <f t="shared" si="98"/>
        <v>0.25</v>
      </c>
      <c r="J473" s="7">
        <f t="shared" si="99"/>
        <v>115895.575</v>
      </c>
      <c r="K473" s="7">
        <f t="shared" si="100"/>
        <v>134642</v>
      </c>
      <c r="L473" s="7" t="str">
        <f t="shared" si="101"/>
        <v/>
      </c>
      <c r="M473" s="7" t="str">
        <f t="shared" si="102"/>
        <v/>
      </c>
      <c r="N473" s="9" t="str">
        <f t="shared" si="103"/>
        <v/>
      </c>
      <c r="O473" s="7" t="str">
        <f t="shared" si="104"/>
        <v/>
      </c>
    </row>
    <row r="474" spans="1:15" s="1" customFormat="1">
      <c r="A474" s="7">
        <f t="shared" si="105"/>
        <v>85800</v>
      </c>
      <c r="B474" s="7">
        <f t="shared" si="92"/>
        <v>110321</v>
      </c>
      <c r="C474" s="9">
        <f t="shared" si="93"/>
        <v>0.85</v>
      </c>
      <c r="D474" s="7">
        <f t="shared" si="94"/>
        <v>41685.699999999997</v>
      </c>
      <c r="E474" s="7">
        <f t="shared" si="106"/>
        <v>127485.7</v>
      </c>
      <c r="F474" s="7">
        <f t="shared" si="95"/>
        <v>106185.7</v>
      </c>
      <c r="G474" s="9">
        <f t="shared" si="96"/>
        <v>0.25</v>
      </c>
      <c r="H474" s="7">
        <f t="shared" si="97"/>
        <v>18796.424999999999</v>
      </c>
      <c r="I474" s="10">
        <f t="shared" si="98"/>
        <v>0.25</v>
      </c>
      <c r="J474" s="7">
        <f t="shared" si="99"/>
        <v>116045.575</v>
      </c>
      <c r="K474" s="7">
        <f t="shared" si="100"/>
        <v>134842</v>
      </c>
      <c r="L474" s="7" t="str">
        <f t="shared" si="101"/>
        <v/>
      </c>
      <c r="M474" s="7" t="str">
        <f t="shared" si="102"/>
        <v/>
      </c>
      <c r="N474" s="9" t="str">
        <f t="shared" si="103"/>
        <v/>
      </c>
      <c r="O474" s="7" t="str">
        <f t="shared" si="104"/>
        <v/>
      </c>
    </row>
    <row r="475" spans="1:15" s="1" customFormat="1">
      <c r="A475" s="7">
        <f t="shared" si="105"/>
        <v>86000</v>
      </c>
      <c r="B475" s="7">
        <f t="shared" si="92"/>
        <v>110521</v>
      </c>
      <c r="C475" s="9">
        <f t="shared" si="93"/>
        <v>0.85</v>
      </c>
      <c r="D475" s="7">
        <f t="shared" si="94"/>
        <v>41685.699999999997</v>
      </c>
      <c r="E475" s="7">
        <f t="shared" si="106"/>
        <v>127685.7</v>
      </c>
      <c r="F475" s="7">
        <f t="shared" si="95"/>
        <v>106385.7</v>
      </c>
      <c r="G475" s="9">
        <f t="shared" si="96"/>
        <v>0.25</v>
      </c>
      <c r="H475" s="7">
        <f t="shared" si="97"/>
        <v>18846.424999999999</v>
      </c>
      <c r="I475" s="10">
        <f t="shared" si="98"/>
        <v>0.25</v>
      </c>
      <c r="J475" s="7">
        <f t="shared" si="99"/>
        <v>116195.575</v>
      </c>
      <c r="K475" s="7">
        <f t="shared" si="100"/>
        <v>135042</v>
      </c>
      <c r="L475" s="7" t="str">
        <f t="shared" si="101"/>
        <v/>
      </c>
      <c r="M475" s="7" t="str">
        <f t="shared" si="102"/>
        <v/>
      </c>
      <c r="N475" s="9" t="str">
        <f t="shared" si="103"/>
        <v/>
      </c>
      <c r="O475" s="7" t="str">
        <f t="shared" si="104"/>
        <v/>
      </c>
    </row>
    <row r="476" spans="1:15" s="1" customFormat="1">
      <c r="A476" s="7">
        <f t="shared" si="105"/>
        <v>86200</v>
      </c>
      <c r="B476" s="7">
        <f t="shared" si="92"/>
        <v>110721</v>
      </c>
      <c r="C476" s="9">
        <f t="shared" si="93"/>
        <v>0.85</v>
      </c>
      <c r="D476" s="7">
        <f t="shared" si="94"/>
        <v>41685.699999999997</v>
      </c>
      <c r="E476" s="7">
        <f t="shared" si="106"/>
        <v>127885.7</v>
      </c>
      <c r="F476" s="7">
        <f t="shared" si="95"/>
        <v>106585.7</v>
      </c>
      <c r="G476" s="9">
        <f t="shared" si="96"/>
        <v>0.25</v>
      </c>
      <c r="H476" s="7">
        <f t="shared" si="97"/>
        <v>18896.424999999999</v>
      </c>
      <c r="I476" s="10">
        <f t="shared" si="98"/>
        <v>0.25</v>
      </c>
      <c r="J476" s="7">
        <f t="shared" si="99"/>
        <v>116345.575</v>
      </c>
      <c r="K476" s="7">
        <f t="shared" si="100"/>
        <v>135242</v>
      </c>
      <c r="L476" s="7" t="str">
        <f t="shared" si="101"/>
        <v/>
      </c>
      <c r="M476" s="7" t="str">
        <f t="shared" si="102"/>
        <v/>
      </c>
      <c r="N476" s="9" t="str">
        <f t="shared" si="103"/>
        <v/>
      </c>
      <c r="O476" s="7" t="str">
        <f t="shared" si="104"/>
        <v/>
      </c>
    </row>
    <row r="477" spans="1:15" s="1" customFormat="1">
      <c r="A477" s="7">
        <f t="shared" si="105"/>
        <v>86400</v>
      </c>
      <c r="B477" s="7">
        <f t="shared" si="92"/>
        <v>110921</v>
      </c>
      <c r="C477" s="9">
        <f t="shared" si="93"/>
        <v>0.85</v>
      </c>
      <c r="D477" s="7">
        <f t="shared" si="94"/>
        <v>41685.699999999997</v>
      </c>
      <c r="E477" s="7">
        <f t="shared" si="106"/>
        <v>128085.7</v>
      </c>
      <c r="F477" s="7">
        <f t="shared" si="95"/>
        <v>106785.7</v>
      </c>
      <c r="G477" s="9">
        <f t="shared" si="96"/>
        <v>0.25</v>
      </c>
      <c r="H477" s="7">
        <f t="shared" si="97"/>
        <v>18946.424999999999</v>
      </c>
      <c r="I477" s="10">
        <f t="shared" si="98"/>
        <v>0.25</v>
      </c>
      <c r="J477" s="7">
        <f t="shared" si="99"/>
        <v>116495.575</v>
      </c>
      <c r="K477" s="7">
        <f t="shared" si="100"/>
        <v>135442</v>
      </c>
      <c r="L477" s="7" t="str">
        <f t="shared" si="101"/>
        <v/>
      </c>
      <c r="M477" s="7" t="str">
        <f t="shared" si="102"/>
        <v/>
      </c>
      <c r="N477" s="9" t="str">
        <f t="shared" si="103"/>
        <v/>
      </c>
      <c r="O477" s="7" t="str">
        <f t="shared" si="104"/>
        <v/>
      </c>
    </row>
    <row r="478" spans="1:15" s="1" customFormat="1">
      <c r="A478" s="7">
        <f t="shared" si="105"/>
        <v>86600</v>
      </c>
      <c r="B478" s="7">
        <f t="shared" si="92"/>
        <v>111121</v>
      </c>
      <c r="C478" s="9">
        <f t="shared" si="93"/>
        <v>0.85</v>
      </c>
      <c r="D478" s="7">
        <f t="shared" si="94"/>
        <v>41685.699999999997</v>
      </c>
      <c r="E478" s="7">
        <f t="shared" si="106"/>
        <v>128285.7</v>
      </c>
      <c r="F478" s="7">
        <f t="shared" si="95"/>
        <v>106985.7</v>
      </c>
      <c r="G478" s="9">
        <f t="shared" si="96"/>
        <v>0.25</v>
      </c>
      <c r="H478" s="7">
        <f t="shared" si="97"/>
        <v>18996.424999999999</v>
      </c>
      <c r="I478" s="10">
        <f t="shared" si="98"/>
        <v>0.25</v>
      </c>
      <c r="J478" s="7">
        <f t="shared" si="99"/>
        <v>116645.575</v>
      </c>
      <c r="K478" s="7">
        <f t="shared" si="100"/>
        <v>135642</v>
      </c>
      <c r="L478" s="7" t="str">
        <f t="shared" si="101"/>
        <v/>
      </c>
      <c r="M478" s="7" t="str">
        <f t="shared" si="102"/>
        <v/>
      </c>
      <c r="N478" s="9" t="str">
        <f t="shared" si="103"/>
        <v/>
      </c>
      <c r="O478" s="7" t="str">
        <f t="shared" si="104"/>
        <v/>
      </c>
    </row>
    <row r="479" spans="1:15" s="1" customFormat="1">
      <c r="A479" s="7">
        <f t="shared" si="105"/>
        <v>86800</v>
      </c>
      <c r="B479" s="7">
        <f t="shared" si="92"/>
        <v>111321</v>
      </c>
      <c r="C479" s="9">
        <f t="shared" si="93"/>
        <v>0.85</v>
      </c>
      <c r="D479" s="7">
        <f t="shared" si="94"/>
        <v>41685.699999999997</v>
      </c>
      <c r="E479" s="7">
        <f t="shared" si="106"/>
        <v>128485.7</v>
      </c>
      <c r="F479" s="7">
        <f t="shared" si="95"/>
        <v>107185.7</v>
      </c>
      <c r="G479" s="9">
        <f t="shared" si="96"/>
        <v>0.25</v>
      </c>
      <c r="H479" s="7">
        <f t="shared" si="97"/>
        <v>19046.424999999999</v>
      </c>
      <c r="I479" s="10">
        <f t="shared" si="98"/>
        <v>0.25</v>
      </c>
      <c r="J479" s="7">
        <f t="shared" si="99"/>
        <v>116795.575</v>
      </c>
      <c r="K479" s="7">
        <f t="shared" si="100"/>
        <v>135842</v>
      </c>
      <c r="L479" s="7" t="str">
        <f t="shared" si="101"/>
        <v/>
      </c>
      <c r="M479" s="7" t="str">
        <f t="shared" si="102"/>
        <v/>
      </c>
      <c r="N479" s="9" t="str">
        <f t="shared" si="103"/>
        <v/>
      </c>
      <c r="O479" s="7" t="str">
        <f t="shared" si="104"/>
        <v/>
      </c>
    </row>
    <row r="480" spans="1:15" s="1" customFormat="1">
      <c r="A480" s="7">
        <f t="shared" si="105"/>
        <v>87000</v>
      </c>
      <c r="B480" s="7">
        <f t="shared" si="92"/>
        <v>111521</v>
      </c>
      <c r="C480" s="9">
        <f t="shared" si="93"/>
        <v>0.85</v>
      </c>
      <c r="D480" s="7">
        <f t="shared" si="94"/>
        <v>41685.699999999997</v>
      </c>
      <c r="E480" s="7">
        <f t="shared" si="106"/>
        <v>128685.7</v>
      </c>
      <c r="F480" s="7">
        <f t="shared" si="95"/>
        <v>107385.7</v>
      </c>
      <c r="G480" s="9">
        <f t="shared" si="96"/>
        <v>0.25</v>
      </c>
      <c r="H480" s="7">
        <f t="shared" si="97"/>
        <v>19096.424999999999</v>
      </c>
      <c r="I480" s="10">
        <f t="shared" si="98"/>
        <v>0.25</v>
      </c>
      <c r="J480" s="7">
        <f t="shared" si="99"/>
        <v>116945.575</v>
      </c>
      <c r="K480" s="7">
        <f t="shared" si="100"/>
        <v>136042</v>
      </c>
      <c r="L480" s="7" t="str">
        <f t="shared" si="101"/>
        <v/>
      </c>
      <c r="M480" s="7" t="str">
        <f t="shared" si="102"/>
        <v/>
      </c>
      <c r="N480" s="9" t="str">
        <f t="shared" si="103"/>
        <v/>
      </c>
      <c r="O480" s="7" t="str">
        <f t="shared" si="104"/>
        <v/>
      </c>
    </row>
    <row r="481" spans="1:15" s="1" customFormat="1">
      <c r="A481" s="7">
        <f t="shared" si="105"/>
        <v>87200</v>
      </c>
      <c r="B481" s="7">
        <f t="shared" si="92"/>
        <v>111721</v>
      </c>
      <c r="C481" s="9">
        <f t="shared" si="93"/>
        <v>0.85</v>
      </c>
      <c r="D481" s="7">
        <f t="shared" si="94"/>
        <v>41685.699999999997</v>
      </c>
      <c r="E481" s="7">
        <f t="shared" si="106"/>
        <v>128885.7</v>
      </c>
      <c r="F481" s="7">
        <f t="shared" si="95"/>
        <v>107585.7</v>
      </c>
      <c r="G481" s="9">
        <f t="shared" si="96"/>
        <v>0.25</v>
      </c>
      <c r="H481" s="7">
        <f t="shared" si="97"/>
        <v>19146.424999999999</v>
      </c>
      <c r="I481" s="10">
        <f t="shared" si="98"/>
        <v>0.25</v>
      </c>
      <c r="J481" s="7">
        <f t="shared" si="99"/>
        <v>117095.575</v>
      </c>
      <c r="K481" s="7">
        <f t="shared" si="100"/>
        <v>136242</v>
      </c>
      <c r="L481" s="7" t="str">
        <f t="shared" si="101"/>
        <v/>
      </c>
      <c r="M481" s="7" t="str">
        <f t="shared" si="102"/>
        <v/>
      </c>
      <c r="N481" s="9" t="str">
        <f t="shared" si="103"/>
        <v/>
      </c>
      <c r="O481" s="7" t="str">
        <f t="shared" si="104"/>
        <v/>
      </c>
    </row>
    <row r="482" spans="1:15" s="1" customFormat="1">
      <c r="A482" s="7">
        <f t="shared" si="105"/>
        <v>87400</v>
      </c>
      <c r="B482" s="7">
        <f t="shared" si="92"/>
        <v>111921</v>
      </c>
      <c r="C482" s="9">
        <f t="shared" si="93"/>
        <v>0.85</v>
      </c>
      <c r="D482" s="7">
        <f t="shared" si="94"/>
        <v>41685.699999999997</v>
      </c>
      <c r="E482" s="7">
        <f t="shared" si="106"/>
        <v>129085.7</v>
      </c>
      <c r="F482" s="7">
        <f t="shared" si="95"/>
        <v>107785.7</v>
      </c>
      <c r="G482" s="9">
        <f t="shared" si="96"/>
        <v>0.25</v>
      </c>
      <c r="H482" s="7">
        <f t="shared" si="97"/>
        <v>19196.424999999999</v>
      </c>
      <c r="I482" s="10">
        <f t="shared" si="98"/>
        <v>0.25</v>
      </c>
      <c r="J482" s="7">
        <f t="shared" si="99"/>
        <v>117245.575</v>
      </c>
      <c r="K482" s="7">
        <f t="shared" si="100"/>
        <v>136442</v>
      </c>
      <c r="L482" s="7" t="str">
        <f t="shared" si="101"/>
        <v/>
      </c>
      <c r="M482" s="7" t="str">
        <f t="shared" si="102"/>
        <v/>
      </c>
      <c r="N482" s="9" t="str">
        <f t="shared" si="103"/>
        <v/>
      </c>
      <c r="O482" s="7" t="str">
        <f t="shared" si="104"/>
        <v/>
      </c>
    </row>
    <row r="483" spans="1:15" s="1" customFormat="1">
      <c r="A483" s="7">
        <f t="shared" si="105"/>
        <v>87600</v>
      </c>
      <c r="B483" s="7">
        <f t="shared" si="92"/>
        <v>112121</v>
      </c>
      <c r="C483" s="9">
        <f t="shared" si="93"/>
        <v>0.85</v>
      </c>
      <c r="D483" s="7">
        <f t="shared" si="94"/>
        <v>41685.699999999997</v>
      </c>
      <c r="E483" s="7">
        <f t="shared" si="106"/>
        <v>129285.7</v>
      </c>
      <c r="F483" s="7">
        <f t="shared" si="95"/>
        <v>107985.7</v>
      </c>
      <c r="G483" s="9">
        <f t="shared" si="96"/>
        <v>0.25</v>
      </c>
      <c r="H483" s="7">
        <f t="shared" si="97"/>
        <v>19246.424999999999</v>
      </c>
      <c r="I483" s="10">
        <f t="shared" si="98"/>
        <v>0.25</v>
      </c>
      <c r="J483" s="7">
        <f t="shared" si="99"/>
        <v>117395.575</v>
      </c>
      <c r="K483" s="7">
        <f t="shared" si="100"/>
        <v>136642</v>
      </c>
      <c r="L483" s="7" t="str">
        <f t="shared" si="101"/>
        <v/>
      </c>
      <c r="M483" s="7" t="str">
        <f t="shared" si="102"/>
        <v/>
      </c>
      <c r="N483" s="9" t="str">
        <f t="shared" si="103"/>
        <v/>
      </c>
      <c r="O483" s="7" t="str">
        <f t="shared" si="104"/>
        <v/>
      </c>
    </row>
    <row r="484" spans="1:15" s="1" customFormat="1">
      <c r="A484" s="7">
        <f t="shared" si="105"/>
        <v>87800</v>
      </c>
      <c r="B484" s="7">
        <f t="shared" si="92"/>
        <v>112321</v>
      </c>
      <c r="C484" s="9">
        <f t="shared" si="93"/>
        <v>0.85</v>
      </c>
      <c r="D484" s="7">
        <f t="shared" si="94"/>
        <v>41685.699999999997</v>
      </c>
      <c r="E484" s="7">
        <f t="shared" si="106"/>
        <v>129485.7</v>
      </c>
      <c r="F484" s="7">
        <f t="shared" si="95"/>
        <v>108185.7</v>
      </c>
      <c r="G484" s="9">
        <f t="shared" si="96"/>
        <v>0.25</v>
      </c>
      <c r="H484" s="7">
        <f t="shared" si="97"/>
        <v>19296.424999999999</v>
      </c>
      <c r="I484" s="10">
        <f t="shared" si="98"/>
        <v>0.25</v>
      </c>
      <c r="J484" s="7">
        <f t="shared" si="99"/>
        <v>117545.575</v>
      </c>
      <c r="K484" s="7">
        <f t="shared" si="100"/>
        <v>136842</v>
      </c>
      <c r="L484" s="7" t="str">
        <f t="shared" si="101"/>
        <v/>
      </c>
      <c r="M484" s="7" t="str">
        <f t="shared" si="102"/>
        <v/>
      </c>
      <c r="N484" s="9" t="str">
        <f t="shared" si="103"/>
        <v/>
      </c>
      <c r="O484" s="7" t="str">
        <f t="shared" si="104"/>
        <v/>
      </c>
    </row>
    <row r="485" spans="1:15" s="1" customFormat="1">
      <c r="A485" s="7">
        <f t="shared" si="105"/>
        <v>88000</v>
      </c>
      <c r="B485" s="7">
        <f t="shared" si="92"/>
        <v>112521</v>
      </c>
      <c r="C485" s="9">
        <f t="shared" si="93"/>
        <v>0.85</v>
      </c>
      <c r="D485" s="7">
        <f t="shared" si="94"/>
        <v>41685.699999999997</v>
      </c>
      <c r="E485" s="7">
        <f t="shared" si="106"/>
        <v>129685.7</v>
      </c>
      <c r="F485" s="7">
        <f t="shared" si="95"/>
        <v>108385.7</v>
      </c>
      <c r="G485" s="9">
        <f t="shared" si="96"/>
        <v>0.25</v>
      </c>
      <c r="H485" s="7">
        <f t="shared" si="97"/>
        <v>19346.424999999999</v>
      </c>
      <c r="I485" s="10">
        <f t="shared" si="98"/>
        <v>0.25</v>
      </c>
      <c r="J485" s="7">
        <f t="shared" si="99"/>
        <v>117695.575</v>
      </c>
      <c r="K485" s="7">
        <f t="shared" si="100"/>
        <v>137042</v>
      </c>
      <c r="L485" s="7" t="str">
        <f t="shared" si="101"/>
        <v/>
      </c>
      <c r="M485" s="7" t="str">
        <f t="shared" si="102"/>
        <v/>
      </c>
      <c r="N485" s="9" t="str">
        <f t="shared" si="103"/>
        <v/>
      </c>
      <c r="O485" s="7" t="str">
        <f t="shared" si="104"/>
        <v/>
      </c>
    </row>
    <row r="486" spans="1:15" s="1" customFormat="1">
      <c r="A486" s="7">
        <f t="shared" si="105"/>
        <v>88200</v>
      </c>
      <c r="B486" s="7">
        <f t="shared" si="92"/>
        <v>112721</v>
      </c>
      <c r="C486" s="9">
        <f t="shared" si="93"/>
        <v>0.85</v>
      </c>
      <c r="D486" s="7">
        <f t="shared" si="94"/>
        <v>41685.699999999997</v>
      </c>
      <c r="E486" s="7">
        <f t="shared" si="106"/>
        <v>129885.7</v>
      </c>
      <c r="F486" s="7">
        <f t="shared" si="95"/>
        <v>108585.7</v>
      </c>
      <c r="G486" s="9">
        <f t="shared" si="96"/>
        <v>0.25</v>
      </c>
      <c r="H486" s="7">
        <f t="shared" si="97"/>
        <v>19396.424999999999</v>
      </c>
      <c r="I486" s="10">
        <f t="shared" si="98"/>
        <v>0.25</v>
      </c>
      <c r="J486" s="7">
        <f t="shared" si="99"/>
        <v>117845.575</v>
      </c>
      <c r="K486" s="7">
        <f t="shared" si="100"/>
        <v>137242</v>
      </c>
      <c r="L486" s="7" t="str">
        <f t="shared" si="101"/>
        <v/>
      </c>
      <c r="M486" s="7" t="str">
        <f t="shared" si="102"/>
        <v/>
      </c>
      <c r="N486" s="9" t="str">
        <f t="shared" si="103"/>
        <v/>
      </c>
      <c r="O486" s="7" t="str">
        <f t="shared" si="104"/>
        <v/>
      </c>
    </row>
    <row r="487" spans="1:15" s="1" customFormat="1">
      <c r="A487" s="7">
        <f t="shared" si="105"/>
        <v>88400</v>
      </c>
      <c r="B487" s="7">
        <f t="shared" si="92"/>
        <v>112921</v>
      </c>
      <c r="C487" s="9">
        <f t="shared" si="93"/>
        <v>0.85</v>
      </c>
      <c r="D487" s="7">
        <f t="shared" si="94"/>
        <v>41685.699999999997</v>
      </c>
      <c r="E487" s="7">
        <f t="shared" si="106"/>
        <v>130085.7</v>
      </c>
      <c r="F487" s="7">
        <f t="shared" si="95"/>
        <v>108785.7</v>
      </c>
      <c r="G487" s="9">
        <f t="shared" si="96"/>
        <v>0.25</v>
      </c>
      <c r="H487" s="7">
        <f t="shared" si="97"/>
        <v>19446.424999999999</v>
      </c>
      <c r="I487" s="10">
        <f t="shared" si="98"/>
        <v>0.25</v>
      </c>
      <c r="J487" s="7">
        <f t="shared" si="99"/>
        <v>117995.575</v>
      </c>
      <c r="K487" s="7">
        <f t="shared" si="100"/>
        <v>137442</v>
      </c>
      <c r="L487" s="7" t="str">
        <f t="shared" si="101"/>
        <v/>
      </c>
      <c r="M487" s="7" t="str">
        <f t="shared" si="102"/>
        <v/>
      </c>
      <c r="N487" s="9" t="str">
        <f t="shared" si="103"/>
        <v/>
      </c>
      <c r="O487" s="7" t="str">
        <f t="shared" si="104"/>
        <v/>
      </c>
    </row>
    <row r="488" spans="1:15" s="1" customFormat="1">
      <c r="A488" s="7">
        <f t="shared" si="105"/>
        <v>88600</v>
      </c>
      <c r="B488" s="7">
        <f t="shared" si="92"/>
        <v>113121</v>
      </c>
      <c r="C488" s="9">
        <f t="shared" si="93"/>
        <v>0.85</v>
      </c>
      <c r="D488" s="7">
        <f t="shared" si="94"/>
        <v>41685.699999999997</v>
      </c>
      <c r="E488" s="7">
        <f t="shared" si="106"/>
        <v>130285.7</v>
      </c>
      <c r="F488" s="7">
        <f t="shared" si="95"/>
        <v>108985.7</v>
      </c>
      <c r="G488" s="9">
        <f t="shared" si="96"/>
        <v>0.25</v>
      </c>
      <c r="H488" s="7">
        <f t="shared" si="97"/>
        <v>19496.424999999999</v>
      </c>
      <c r="I488" s="10">
        <f t="shared" si="98"/>
        <v>0.25</v>
      </c>
      <c r="J488" s="7">
        <f t="shared" si="99"/>
        <v>118145.575</v>
      </c>
      <c r="K488" s="7">
        <f t="shared" si="100"/>
        <v>137642</v>
      </c>
      <c r="L488" s="7" t="str">
        <f t="shared" si="101"/>
        <v/>
      </c>
      <c r="M488" s="7" t="str">
        <f t="shared" si="102"/>
        <v/>
      </c>
      <c r="N488" s="9" t="str">
        <f t="shared" si="103"/>
        <v/>
      </c>
      <c r="O488" s="7" t="str">
        <f t="shared" si="104"/>
        <v/>
      </c>
    </row>
    <row r="489" spans="1:15" s="1" customFormat="1">
      <c r="A489" s="7">
        <f t="shared" si="105"/>
        <v>88800</v>
      </c>
      <c r="B489" s="7">
        <f t="shared" si="92"/>
        <v>113321</v>
      </c>
      <c r="C489" s="9">
        <f t="shared" si="93"/>
        <v>0.85</v>
      </c>
      <c r="D489" s="7">
        <f t="shared" si="94"/>
        <v>41685.699999999997</v>
      </c>
      <c r="E489" s="7">
        <f t="shared" si="106"/>
        <v>130485.7</v>
      </c>
      <c r="F489" s="7">
        <f t="shared" si="95"/>
        <v>109185.7</v>
      </c>
      <c r="G489" s="9">
        <f t="shared" si="96"/>
        <v>0.25</v>
      </c>
      <c r="H489" s="7">
        <f t="shared" si="97"/>
        <v>19546.424999999999</v>
      </c>
      <c r="I489" s="10">
        <f t="shared" si="98"/>
        <v>0.25</v>
      </c>
      <c r="J489" s="7">
        <f t="shared" si="99"/>
        <v>118295.575</v>
      </c>
      <c r="K489" s="7">
        <f t="shared" si="100"/>
        <v>137842</v>
      </c>
      <c r="L489" s="7" t="str">
        <f t="shared" si="101"/>
        <v/>
      </c>
      <c r="M489" s="7" t="str">
        <f t="shared" si="102"/>
        <v/>
      </c>
      <c r="N489" s="9" t="str">
        <f t="shared" si="103"/>
        <v/>
      </c>
      <c r="O489" s="7" t="str">
        <f t="shared" si="104"/>
        <v/>
      </c>
    </row>
    <row r="490" spans="1:15" s="1" customFormat="1">
      <c r="A490" s="7">
        <f t="shared" si="105"/>
        <v>89000</v>
      </c>
      <c r="B490" s="7">
        <f t="shared" si="92"/>
        <v>113521</v>
      </c>
      <c r="C490" s="9">
        <f t="shared" si="93"/>
        <v>0.85</v>
      </c>
      <c r="D490" s="7">
        <f t="shared" si="94"/>
        <v>41685.699999999997</v>
      </c>
      <c r="E490" s="7">
        <f t="shared" si="106"/>
        <v>130685.7</v>
      </c>
      <c r="F490" s="7">
        <f t="shared" si="95"/>
        <v>109385.7</v>
      </c>
      <c r="G490" s="9">
        <f t="shared" si="96"/>
        <v>0.25</v>
      </c>
      <c r="H490" s="7">
        <f t="shared" si="97"/>
        <v>19596.424999999999</v>
      </c>
      <c r="I490" s="10">
        <f t="shared" si="98"/>
        <v>0.25</v>
      </c>
      <c r="J490" s="7">
        <f t="shared" si="99"/>
        <v>118445.575</v>
      </c>
      <c r="K490" s="7">
        <f t="shared" si="100"/>
        <v>138042</v>
      </c>
      <c r="L490" s="7" t="str">
        <f t="shared" si="101"/>
        <v/>
      </c>
      <c r="M490" s="7" t="str">
        <f t="shared" si="102"/>
        <v/>
      </c>
      <c r="N490" s="9" t="str">
        <f t="shared" si="103"/>
        <v/>
      </c>
      <c r="O490" s="7" t="str">
        <f t="shared" si="104"/>
        <v/>
      </c>
    </row>
    <row r="491" spans="1:15" s="1" customFormat="1">
      <c r="A491" s="7">
        <f t="shared" si="105"/>
        <v>89200</v>
      </c>
      <c r="B491" s="7">
        <f t="shared" si="92"/>
        <v>113721</v>
      </c>
      <c r="C491" s="9">
        <f t="shared" si="93"/>
        <v>0.85</v>
      </c>
      <c r="D491" s="7">
        <f t="shared" si="94"/>
        <v>41685.699999999997</v>
      </c>
      <c r="E491" s="7">
        <f t="shared" si="106"/>
        <v>130885.7</v>
      </c>
      <c r="F491" s="7">
        <f t="shared" si="95"/>
        <v>109585.7</v>
      </c>
      <c r="G491" s="9">
        <f t="shared" si="96"/>
        <v>0.25</v>
      </c>
      <c r="H491" s="7">
        <f t="shared" si="97"/>
        <v>19646.424999999999</v>
      </c>
      <c r="I491" s="10">
        <f t="shared" si="98"/>
        <v>0.25</v>
      </c>
      <c r="J491" s="7">
        <f t="shared" si="99"/>
        <v>118595.575</v>
      </c>
      <c r="K491" s="7">
        <f t="shared" si="100"/>
        <v>138242</v>
      </c>
      <c r="L491" s="7" t="str">
        <f t="shared" si="101"/>
        <v/>
      </c>
      <c r="M491" s="7" t="str">
        <f t="shared" si="102"/>
        <v/>
      </c>
      <c r="N491" s="9" t="str">
        <f t="shared" si="103"/>
        <v/>
      </c>
      <c r="O491" s="7" t="str">
        <f t="shared" si="104"/>
        <v/>
      </c>
    </row>
    <row r="492" spans="1:15" s="1" customFormat="1">
      <c r="A492" s="7">
        <f t="shared" si="105"/>
        <v>89400</v>
      </c>
      <c r="B492" s="7">
        <f t="shared" si="92"/>
        <v>113921</v>
      </c>
      <c r="C492" s="9">
        <f t="shared" si="93"/>
        <v>0.85</v>
      </c>
      <c r="D492" s="7">
        <f t="shared" si="94"/>
        <v>41685.699999999997</v>
      </c>
      <c r="E492" s="7">
        <f t="shared" si="106"/>
        <v>131085.70000000001</v>
      </c>
      <c r="F492" s="7">
        <f t="shared" si="95"/>
        <v>109785.70000000001</v>
      </c>
      <c r="G492" s="9">
        <f t="shared" si="96"/>
        <v>0.25</v>
      </c>
      <c r="H492" s="7">
        <f t="shared" si="97"/>
        <v>19696.425000000003</v>
      </c>
      <c r="I492" s="10">
        <f t="shared" si="98"/>
        <v>0.25</v>
      </c>
      <c r="J492" s="7">
        <f t="shared" si="99"/>
        <v>118745.575</v>
      </c>
      <c r="K492" s="7">
        <f t="shared" si="100"/>
        <v>138442</v>
      </c>
      <c r="L492" s="7" t="str">
        <f t="shared" si="101"/>
        <v/>
      </c>
      <c r="M492" s="7" t="str">
        <f t="shared" si="102"/>
        <v/>
      </c>
      <c r="N492" s="9" t="str">
        <f t="shared" si="103"/>
        <v/>
      </c>
      <c r="O492" s="7" t="str">
        <f t="shared" si="104"/>
        <v/>
      </c>
    </row>
    <row r="493" spans="1:15" s="1" customFormat="1">
      <c r="A493" s="7">
        <f t="shared" si="105"/>
        <v>89600</v>
      </c>
      <c r="B493" s="7">
        <f t="shared" ref="B493:B505" si="107">B$38/2+A493</f>
        <v>114121</v>
      </c>
      <c r="C493" s="9">
        <f t="shared" ref="C493:C505" si="108">IF(B493&lt;C$38,0,IF(B493&lt;C$39,50%,85%))</f>
        <v>0.85</v>
      </c>
      <c r="D493" s="7">
        <f t="shared" ref="D493:D505" si="109">IF((B493-C$39)*0.85+6000&lt;D$40,IF(C493=0,0,IF(C493=0.5,(B493-C$38)*0.5,(B493-C$39)*0.85+6000)),D$40)</f>
        <v>41685.699999999997</v>
      </c>
      <c r="E493" s="7">
        <f t="shared" si="106"/>
        <v>131285.70000000001</v>
      </c>
      <c r="F493" s="7">
        <f t="shared" ref="F493:F505" si="110">IF(E493&gt;G$40,E493-G$40,0)</f>
        <v>109985.70000000001</v>
      </c>
      <c r="G493" s="9">
        <f t="shared" ref="G493:G505" si="111">IF(F493=0,0,IF(F493&lt;H$38,0.1,IF(F493&lt;H$39,0.15,0.25)))</f>
        <v>0.25</v>
      </c>
      <c r="H493" s="7">
        <f t="shared" ref="H493:H505" si="112">IF(G493&lt;0.15,F493*0.1,IF(G493=0.15,(F493-H$38)*0.15+I$38,(F493-H$39)*0.25+I$39))</f>
        <v>19746.425000000003</v>
      </c>
      <c r="I493" s="10">
        <f t="shared" ref="I493:I505" si="113">IF(D493=D$40,0.25,G493*(1+C493))</f>
        <v>0.25</v>
      </c>
      <c r="J493" s="7">
        <f t="shared" ref="J493:J505" si="114">B$38+A493-H493</f>
        <v>118895.575</v>
      </c>
      <c r="K493" s="7">
        <f t="shared" ref="K493:K505" si="115">B$38+A493</f>
        <v>138642</v>
      </c>
      <c r="L493" s="7" t="str">
        <f t="shared" ref="L493:L505" si="116">IF(AND(I493=0.4625,I492&lt;&gt;0.4625),K493,"")</f>
        <v/>
      </c>
      <c r="M493" s="7" t="str">
        <f t="shared" ref="M493:M505" si="117">IF(AND(I493=0.4625,I494&lt;&gt;0.4625),K493,"")</f>
        <v/>
      </c>
      <c r="N493" s="9" t="str">
        <f t="shared" ref="N493:N505" si="118">IF(AND(K493-N$44&gt;=-200,K493-N$44&lt;=200),5%,"")</f>
        <v/>
      </c>
      <c r="O493" s="7" t="str">
        <f t="shared" ref="O493:O505" si="119">IF(N493=0.05,H493,"")</f>
        <v/>
      </c>
    </row>
    <row r="494" spans="1:15" s="1" customFormat="1">
      <c r="A494" s="7">
        <f t="shared" si="105"/>
        <v>89800</v>
      </c>
      <c r="B494" s="7">
        <f t="shared" si="107"/>
        <v>114321</v>
      </c>
      <c r="C494" s="9">
        <f t="shared" si="108"/>
        <v>0.85</v>
      </c>
      <c r="D494" s="7">
        <f t="shared" si="109"/>
        <v>41685.699999999997</v>
      </c>
      <c r="E494" s="7">
        <f t="shared" si="106"/>
        <v>131485.70000000001</v>
      </c>
      <c r="F494" s="7">
        <f t="shared" si="110"/>
        <v>110185.70000000001</v>
      </c>
      <c r="G494" s="9">
        <f t="shared" si="111"/>
        <v>0.25</v>
      </c>
      <c r="H494" s="7">
        <f t="shared" si="112"/>
        <v>19796.425000000003</v>
      </c>
      <c r="I494" s="10">
        <f t="shared" si="113"/>
        <v>0.25</v>
      </c>
      <c r="J494" s="7">
        <f t="shared" si="114"/>
        <v>119045.575</v>
      </c>
      <c r="K494" s="7">
        <f t="shared" si="115"/>
        <v>138842</v>
      </c>
      <c r="L494" s="7" t="str">
        <f t="shared" si="116"/>
        <v/>
      </c>
      <c r="M494" s="7" t="str">
        <f t="shared" si="117"/>
        <v/>
      </c>
      <c r="N494" s="9" t="str">
        <f t="shared" si="118"/>
        <v/>
      </c>
      <c r="O494" s="7" t="str">
        <f t="shared" si="119"/>
        <v/>
      </c>
    </row>
    <row r="495" spans="1:15" s="1" customFormat="1">
      <c r="A495" s="7">
        <f t="shared" si="105"/>
        <v>90000</v>
      </c>
      <c r="B495" s="7">
        <f t="shared" si="107"/>
        <v>114521</v>
      </c>
      <c r="C495" s="9">
        <f t="shared" si="108"/>
        <v>0.85</v>
      </c>
      <c r="D495" s="7">
        <f t="shared" si="109"/>
        <v>41685.699999999997</v>
      </c>
      <c r="E495" s="7">
        <f t="shared" si="106"/>
        <v>131685.70000000001</v>
      </c>
      <c r="F495" s="7">
        <f t="shared" si="110"/>
        <v>110385.70000000001</v>
      </c>
      <c r="G495" s="9">
        <f t="shared" si="111"/>
        <v>0.25</v>
      </c>
      <c r="H495" s="7">
        <f t="shared" si="112"/>
        <v>19846.425000000003</v>
      </c>
      <c r="I495" s="10">
        <f t="shared" si="113"/>
        <v>0.25</v>
      </c>
      <c r="J495" s="7">
        <f t="shared" si="114"/>
        <v>119195.575</v>
      </c>
      <c r="K495" s="7">
        <f t="shared" si="115"/>
        <v>139042</v>
      </c>
      <c r="L495" s="7" t="str">
        <f t="shared" si="116"/>
        <v/>
      </c>
      <c r="M495" s="7" t="str">
        <f t="shared" si="117"/>
        <v/>
      </c>
      <c r="N495" s="9" t="str">
        <f t="shared" si="118"/>
        <v/>
      </c>
      <c r="O495" s="7" t="str">
        <f t="shared" si="119"/>
        <v/>
      </c>
    </row>
    <row r="496" spans="1:15" s="1" customFormat="1">
      <c r="A496" s="7">
        <f t="shared" si="105"/>
        <v>90200</v>
      </c>
      <c r="B496" s="7">
        <f t="shared" si="107"/>
        <v>114721</v>
      </c>
      <c r="C496" s="9">
        <f t="shared" si="108"/>
        <v>0.85</v>
      </c>
      <c r="D496" s="7">
        <f t="shared" si="109"/>
        <v>41685.699999999997</v>
      </c>
      <c r="E496" s="7">
        <f t="shared" si="106"/>
        <v>131885.70000000001</v>
      </c>
      <c r="F496" s="7">
        <f t="shared" si="110"/>
        <v>110585.70000000001</v>
      </c>
      <c r="G496" s="9">
        <f t="shared" si="111"/>
        <v>0.25</v>
      </c>
      <c r="H496" s="7">
        <f t="shared" si="112"/>
        <v>19896.425000000003</v>
      </c>
      <c r="I496" s="10">
        <f t="shared" si="113"/>
        <v>0.25</v>
      </c>
      <c r="J496" s="7">
        <f t="shared" si="114"/>
        <v>119345.575</v>
      </c>
      <c r="K496" s="7">
        <f t="shared" si="115"/>
        <v>139242</v>
      </c>
      <c r="L496" s="7" t="str">
        <f t="shared" si="116"/>
        <v/>
      </c>
      <c r="M496" s="7" t="str">
        <f t="shared" si="117"/>
        <v/>
      </c>
      <c r="N496" s="9" t="str">
        <f t="shared" si="118"/>
        <v/>
      </c>
      <c r="O496" s="7" t="str">
        <f t="shared" si="119"/>
        <v/>
      </c>
    </row>
    <row r="497" spans="1:15" s="1" customFormat="1">
      <c r="A497" s="7">
        <f t="shared" si="105"/>
        <v>90400</v>
      </c>
      <c r="B497" s="7">
        <f t="shared" si="107"/>
        <v>114921</v>
      </c>
      <c r="C497" s="9">
        <f t="shared" si="108"/>
        <v>0.85</v>
      </c>
      <c r="D497" s="7">
        <f t="shared" si="109"/>
        <v>41685.699999999997</v>
      </c>
      <c r="E497" s="7">
        <f t="shared" si="106"/>
        <v>132085.70000000001</v>
      </c>
      <c r="F497" s="7">
        <f t="shared" si="110"/>
        <v>110785.70000000001</v>
      </c>
      <c r="G497" s="9">
        <f t="shared" si="111"/>
        <v>0.25</v>
      </c>
      <c r="H497" s="7">
        <f t="shared" si="112"/>
        <v>19946.425000000003</v>
      </c>
      <c r="I497" s="10">
        <f t="shared" si="113"/>
        <v>0.25</v>
      </c>
      <c r="J497" s="7">
        <f t="shared" si="114"/>
        <v>119495.575</v>
      </c>
      <c r="K497" s="7">
        <f t="shared" si="115"/>
        <v>139442</v>
      </c>
      <c r="L497" s="7" t="str">
        <f t="shared" si="116"/>
        <v/>
      </c>
      <c r="M497" s="7" t="str">
        <f t="shared" si="117"/>
        <v/>
      </c>
      <c r="N497" s="9" t="str">
        <f t="shared" si="118"/>
        <v/>
      </c>
      <c r="O497" s="7" t="str">
        <f t="shared" si="119"/>
        <v/>
      </c>
    </row>
    <row r="498" spans="1:15" s="1" customFormat="1">
      <c r="A498" s="7">
        <f t="shared" si="105"/>
        <v>90600</v>
      </c>
      <c r="B498" s="7">
        <f t="shared" si="107"/>
        <v>115121</v>
      </c>
      <c r="C498" s="9">
        <f t="shared" si="108"/>
        <v>0.85</v>
      </c>
      <c r="D498" s="7">
        <f t="shared" si="109"/>
        <v>41685.699999999997</v>
      </c>
      <c r="E498" s="7">
        <f t="shared" si="106"/>
        <v>132285.70000000001</v>
      </c>
      <c r="F498" s="7">
        <f t="shared" si="110"/>
        <v>110985.70000000001</v>
      </c>
      <c r="G498" s="9">
        <f t="shared" si="111"/>
        <v>0.25</v>
      </c>
      <c r="H498" s="7">
        <f t="shared" si="112"/>
        <v>19996.425000000003</v>
      </c>
      <c r="I498" s="10">
        <f t="shared" si="113"/>
        <v>0.25</v>
      </c>
      <c r="J498" s="7">
        <f t="shared" si="114"/>
        <v>119645.575</v>
      </c>
      <c r="K498" s="7">
        <f t="shared" si="115"/>
        <v>139642</v>
      </c>
      <c r="L498" s="7" t="str">
        <f t="shared" si="116"/>
        <v/>
      </c>
      <c r="M498" s="7" t="str">
        <f t="shared" si="117"/>
        <v/>
      </c>
      <c r="N498" s="9" t="str">
        <f t="shared" si="118"/>
        <v/>
      </c>
      <c r="O498" s="7" t="str">
        <f t="shared" si="119"/>
        <v/>
      </c>
    </row>
    <row r="499" spans="1:15" s="1" customFormat="1">
      <c r="A499" s="7">
        <f t="shared" si="105"/>
        <v>90800</v>
      </c>
      <c r="B499" s="7">
        <f t="shared" si="107"/>
        <v>115321</v>
      </c>
      <c r="C499" s="9">
        <f t="shared" si="108"/>
        <v>0.85</v>
      </c>
      <c r="D499" s="7">
        <f t="shared" si="109"/>
        <v>41685.699999999997</v>
      </c>
      <c r="E499" s="7">
        <f t="shared" si="106"/>
        <v>132485.70000000001</v>
      </c>
      <c r="F499" s="7">
        <f t="shared" si="110"/>
        <v>111185.70000000001</v>
      </c>
      <c r="G499" s="9">
        <f t="shared" si="111"/>
        <v>0.25</v>
      </c>
      <c r="H499" s="7">
        <f t="shared" si="112"/>
        <v>20046.425000000003</v>
      </c>
      <c r="I499" s="10">
        <f t="shared" si="113"/>
        <v>0.25</v>
      </c>
      <c r="J499" s="7">
        <f t="shared" si="114"/>
        <v>119795.575</v>
      </c>
      <c r="K499" s="7">
        <f t="shared" si="115"/>
        <v>139842</v>
      </c>
      <c r="L499" s="7" t="str">
        <f t="shared" si="116"/>
        <v/>
      </c>
      <c r="M499" s="7" t="str">
        <f t="shared" si="117"/>
        <v/>
      </c>
      <c r="N499" s="9" t="str">
        <f t="shared" si="118"/>
        <v/>
      </c>
      <c r="O499" s="7" t="str">
        <f t="shared" si="119"/>
        <v/>
      </c>
    </row>
    <row r="500" spans="1:15" s="1" customFormat="1">
      <c r="A500" s="7">
        <f t="shared" si="105"/>
        <v>91000</v>
      </c>
      <c r="B500" s="7">
        <f t="shared" si="107"/>
        <v>115521</v>
      </c>
      <c r="C500" s="9">
        <f t="shared" si="108"/>
        <v>0.85</v>
      </c>
      <c r="D500" s="7">
        <f t="shared" si="109"/>
        <v>41685.699999999997</v>
      </c>
      <c r="E500" s="7">
        <f t="shared" si="106"/>
        <v>132685.70000000001</v>
      </c>
      <c r="F500" s="7">
        <f t="shared" si="110"/>
        <v>111385.70000000001</v>
      </c>
      <c r="G500" s="9">
        <f t="shared" si="111"/>
        <v>0.25</v>
      </c>
      <c r="H500" s="7">
        <f t="shared" si="112"/>
        <v>20096.425000000003</v>
      </c>
      <c r="I500" s="10">
        <f t="shared" si="113"/>
        <v>0.25</v>
      </c>
      <c r="J500" s="7">
        <f t="shared" si="114"/>
        <v>119945.575</v>
      </c>
      <c r="K500" s="7">
        <f t="shared" si="115"/>
        <v>140042</v>
      </c>
      <c r="L500" s="7" t="str">
        <f t="shared" si="116"/>
        <v/>
      </c>
      <c r="M500" s="7" t="str">
        <f t="shared" si="117"/>
        <v/>
      </c>
      <c r="N500" s="9" t="str">
        <f t="shared" si="118"/>
        <v/>
      </c>
      <c r="O500" s="7" t="str">
        <f t="shared" si="119"/>
        <v/>
      </c>
    </row>
    <row r="501" spans="1:15" s="1" customFormat="1">
      <c r="A501" s="7">
        <f t="shared" si="105"/>
        <v>91200</v>
      </c>
      <c r="B501" s="7">
        <f t="shared" si="107"/>
        <v>115721</v>
      </c>
      <c r="C501" s="9">
        <f t="shared" si="108"/>
        <v>0.85</v>
      </c>
      <c r="D501" s="7">
        <f t="shared" si="109"/>
        <v>41685.699999999997</v>
      </c>
      <c r="E501" s="7">
        <f t="shared" si="106"/>
        <v>132885.70000000001</v>
      </c>
      <c r="F501" s="7">
        <f t="shared" si="110"/>
        <v>111585.70000000001</v>
      </c>
      <c r="G501" s="9">
        <f t="shared" si="111"/>
        <v>0.25</v>
      </c>
      <c r="H501" s="7">
        <f t="shared" si="112"/>
        <v>20146.425000000003</v>
      </c>
      <c r="I501" s="10">
        <f t="shared" si="113"/>
        <v>0.25</v>
      </c>
      <c r="J501" s="7">
        <f t="shared" si="114"/>
        <v>120095.575</v>
      </c>
      <c r="K501" s="7">
        <f t="shared" si="115"/>
        <v>140242</v>
      </c>
      <c r="L501" s="7" t="str">
        <f t="shared" si="116"/>
        <v/>
      </c>
      <c r="M501" s="7" t="str">
        <f t="shared" si="117"/>
        <v/>
      </c>
      <c r="N501" s="9" t="str">
        <f t="shared" si="118"/>
        <v/>
      </c>
      <c r="O501" s="7" t="str">
        <f t="shared" si="119"/>
        <v/>
      </c>
    </row>
    <row r="502" spans="1:15" s="1" customFormat="1">
      <c r="A502" s="7">
        <f t="shared" si="105"/>
        <v>91400</v>
      </c>
      <c r="B502" s="7">
        <f t="shared" si="107"/>
        <v>115921</v>
      </c>
      <c r="C502" s="9">
        <f t="shared" si="108"/>
        <v>0.85</v>
      </c>
      <c r="D502" s="7">
        <f t="shared" si="109"/>
        <v>41685.699999999997</v>
      </c>
      <c r="E502" s="7">
        <f t="shared" si="106"/>
        <v>133085.70000000001</v>
      </c>
      <c r="F502" s="7">
        <f t="shared" si="110"/>
        <v>111785.70000000001</v>
      </c>
      <c r="G502" s="9">
        <f t="shared" si="111"/>
        <v>0.25</v>
      </c>
      <c r="H502" s="7">
        <f t="shared" si="112"/>
        <v>20196.425000000003</v>
      </c>
      <c r="I502" s="10">
        <f t="shared" si="113"/>
        <v>0.25</v>
      </c>
      <c r="J502" s="7">
        <f t="shared" si="114"/>
        <v>120245.575</v>
      </c>
      <c r="K502" s="7">
        <f t="shared" si="115"/>
        <v>140442</v>
      </c>
      <c r="L502" s="7" t="str">
        <f t="shared" si="116"/>
        <v/>
      </c>
      <c r="M502" s="7" t="str">
        <f t="shared" si="117"/>
        <v/>
      </c>
      <c r="N502" s="9" t="str">
        <f t="shared" si="118"/>
        <v/>
      </c>
      <c r="O502" s="7" t="str">
        <f t="shared" si="119"/>
        <v/>
      </c>
    </row>
    <row r="503" spans="1:15" s="1" customFormat="1">
      <c r="A503" s="7">
        <f t="shared" ref="A503:A505" si="120">A502+200</f>
        <v>91600</v>
      </c>
      <c r="B503" s="7">
        <f t="shared" si="107"/>
        <v>116121</v>
      </c>
      <c r="C503" s="9">
        <f t="shared" si="108"/>
        <v>0.85</v>
      </c>
      <c r="D503" s="7">
        <f t="shared" si="109"/>
        <v>41685.699999999997</v>
      </c>
      <c r="E503" s="7">
        <f t="shared" ref="E503:E505" si="121">A503+D503</f>
        <v>133285.70000000001</v>
      </c>
      <c r="F503" s="7">
        <f t="shared" si="110"/>
        <v>111985.70000000001</v>
      </c>
      <c r="G503" s="9">
        <f t="shared" si="111"/>
        <v>0.25</v>
      </c>
      <c r="H503" s="7">
        <f t="shared" si="112"/>
        <v>20246.425000000003</v>
      </c>
      <c r="I503" s="10">
        <f t="shared" si="113"/>
        <v>0.25</v>
      </c>
      <c r="J503" s="7">
        <f t="shared" si="114"/>
        <v>120395.575</v>
      </c>
      <c r="K503" s="7">
        <f t="shared" si="115"/>
        <v>140642</v>
      </c>
      <c r="L503" s="7" t="str">
        <f t="shared" si="116"/>
        <v/>
      </c>
      <c r="M503" s="7" t="str">
        <f t="shared" si="117"/>
        <v/>
      </c>
      <c r="N503" s="9" t="str">
        <f t="shared" si="118"/>
        <v/>
      </c>
      <c r="O503" s="7" t="str">
        <f t="shared" si="119"/>
        <v/>
      </c>
    </row>
    <row r="504" spans="1:15" s="1" customFormat="1">
      <c r="A504" s="7">
        <f t="shared" si="120"/>
        <v>91800</v>
      </c>
      <c r="B504" s="7">
        <f t="shared" si="107"/>
        <v>116321</v>
      </c>
      <c r="C504" s="9">
        <f t="shared" si="108"/>
        <v>0.85</v>
      </c>
      <c r="D504" s="7">
        <f t="shared" si="109"/>
        <v>41685.699999999997</v>
      </c>
      <c r="E504" s="7">
        <f t="shared" si="121"/>
        <v>133485.70000000001</v>
      </c>
      <c r="F504" s="7">
        <f t="shared" si="110"/>
        <v>112185.70000000001</v>
      </c>
      <c r="G504" s="9">
        <f t="shared" si="111"/>
        <v>0.25</v>
      </c>
      <c r="H504" s="7">
        <f t="shared" si="112"/>
        <v>20296.425000000003</v>
      </c>
      <c r="I504" s="10">
        <f t="shared" si="113"/>
        <v>0.25</v>
      </c>
      <c r="J504" s="7">
        <f t="shared" si="114"/>
        <v>120545.575</v>
      </c>
      <c r="K504" s="7">
        <f t="shared" si="115"/>
        <v>140842</v>
      </c>
      <c r="L504" s="7" t="str">
        <f t="shared" si="116"/>
        <v/>
      </c>
      <c r="M504" s="7" t="str">
        <f t="shared" si="117"/>
        <v/>
      </c>
      <c r="N504" s="9" t="str">
        <f t="shared" si="118"/>
        <v/>
      </c>
      <c r="O504" s="7" t="str">
        <f t="shared" si="119"/>
        <v/>
      </c>
    </row>
    <row r="505" spans="1:15" s="1" customFormat="1">
      <c r="A505" s="7">
        <f t="shared" si="120"/>
        <v>92000</v>
      </c>
      <c r="B505" s="7">
        <f t="shared" si="107"/>
        <v>116521</v>
      </c>
      <c r="C505" s="9">
        <f t="shared" si="108"/>
        <v>0.85</v>
      </c>
      <c r="D505" s="7">
        <f t="shared" si="109"/>
        <v>41685.699999999997</v>
      </c>
      <c r="E505" s="7">
        <f t="shared" si="121"/>
        <v>133685.70000000001</v>
      </c>
      <c r="F505" s="7">
        <f t="shared" si="110"/>
        <v>112385.70000000001</v>
      </c>
      <c r="G505" s="9">
        <f t="shared" si="111"/>
        <v>0.25</v>
      </c>
      <c r="H505" s="7">
        <f t="shared" si="112"/>
        <v>20346.425000000003</v>
      </c>
      <c r="I505" s="10">
        <f t="shared" si="113"/>
        <v>0.25</v>
      </c>
      <c r="J505" s="7">
        <f t="shared" si="114"/>
        <v>120695.575</v>
      </c>
      <c r="K505" s="7">
        <f t="shared" si="115"/>
        <v>141042</v>
      </c>
      <c r="L505" s="7" t="str">
        <f t="shared" si="116"/>
        <v/>
      </c>
      <c r="M505" s="7" t="str">
        <f t="shared" si="117"/>
        <v/>
      </c>
      <c r="N505" s="9" t="str">
        <f t="shared" si="118"/>
        <v/>
      </c>
      <c r="O505" s="7" t="str">
        <f t="shared" si="119"/>
        <v/>
      </c>
    </row>
    <row r="506" spans="1:15">
      <c r="K506" s="3"/>
    </row>
    <row r="507" spans="1:15">
      <c r="K507" s="3"/>
    </row>
    <row r="508" spans="1:15">
      <c r="A508" s="6"/>
      <c r="B508" s="6"/>
      <c r="K508" s="3"/>
      <c r="N508" s="6"/>
    </row>
    <row r="509" spans="1:15">
      <c r="A509" s="11"/>
      <c r="B509" s="3"/>
      <c r="K509" s="3"/>
      <c r="N509" s="11"/>
    </row>
    <row r="510" spans="1:15" s="1" customFormat="1">
      <c r="A510" s="11"/>
      <c r="B510" s="11"/>
      <c r="K510" s="3"/>
      <c r="N510" s="11"/>
    </row>
    <row r="511" spans="1:15" s="1" customFormat="1">
      <c r="A511" s="11"/>
      <c r="B511" s="11"/>
      <c r="K511" s="3"/>
      <c r="N511" s="11"/>
    </row>
    <row r="512" spans="1:15" s="1" customFormat="1">
      <c r="A512" s="11"/>
      <c r="B512" s="11"/>
      <c r="K512" s="3"/>
      <c r="N512" s="11"/>
    </row>
    <row r="513" spans="1:14">
      <c r="A513" s="11"/>
      <c r="B513" s="11"/>
      <c r="K513" s="3"/>
      <c r="N513" s="11"/>
    </row>
    <row r="514" spans="1:14">
      <c r="A514" s="11"/>
      <c r="B514" s="11"/>
      <c r="K514" s="3"/>
      <c r="N514" s="11"/>
    </row>
    <row r="515" spans="1:14">
      <c r="A515" s="11"/>
      <c r="B515" s="11"/>
      <c r="K515" s="3"/>
      <c r="N515" s="11"/>
    </row>
    <row r="516" spans="1:14">
      <c r="A516" s="11"/>
      <c r="B516" s="11"/>
      <c r="K516" s="3"/>
      <c r="N516" s="11"/>
    </row>
    <row r="517" spans="1:14">
      <c r="A517" s="11"/>
      <c r="B517" s="11"/>
      <c r="K517" s="3"/>
      <c r="N517" s="11"/>
    </row>
    <row r="518" spans="1:14">
      <c r="A518" s="11"/>
      <c r="B518" s="11"/>
      <c r="K518" s="3"/>
      <c r="N518" s="11"/>
    </row>
    <row r="519" spans="1:14">
      <c r="A519" s="11"/>
      <c r="B519" s="11"/>
      <c r="K519" s="3"/>
      <c r="N519" s="11"/>
    </row>
    <row r="520" spans="1:14">
      <c r="K520" s="3"/>
    </row>
    <row r="521" spans="1:14">
      <c r="K521" s="3"/>
    </row>
    <row r="522" spans="1:14">
      <c r="K522" s="3"/>
    </row>
    <row r="523" spans="1:14">
      <c r="K523" s="3"/>
    </row>
    <row r="524" spans="1:14">
      <c r="K524" s="3"/>
    </row>
    <row r="525" spans="1:14">
      <c r="K525" s="3"/>
    </row>
    <row r="526" spans="1:14">
      <c r="K526" s="3"/>
    </row>
    <row r="527" spans="1:14">
      <c r="K527" s="3"/>
    </row>
    <row r="528" spans="1:14">
      <c r="K528" s="3"/>
    </row>
    <row r="529" spans="11:11">
      <c r="K529" s="3"/>
    </row>
    <row r="530" spans="11:11">
      <c r="K530" s="3"/>
    </row>
    <row r="531" spans="11:11">
      <c r="K531" s="3"/>
    </row>
    <row r="532" spans="11:11">
      <c r="K532" s="3"/>
    </row>
    <row r="533" spans="11:11">
      <c r="K533" s="3"/>
    </row>
    <row r="534" spans="11:11">
      <c r="K534" s="3"/>
    </row>
    <row r="535" spans="11:11">
      <c r="K535" s="3"/>
    </row>
    <row r="536" spans="11:11">
      <c r="K536" s="3"/>
    </row>
    <row r="537" spans="11:11">
      <c r="K537" s="3"/>
    </row>
    <row r="538" spans="11:11">
      <c r="K538" s="3"/>
    </row>
    <row r="539" spans="11:11">
      <c r="K539" s="3"/>
    </row>
    <row r="540" spans="11:11">
      <c r="K540" s="3"/>
    </row>
    <row r="541" spans="11:11">
      <c r="K541" s="3"/>
    </row>
    <row r="542" spans="11:11">
      <c r="K542" s="3"/>
    </row>
    <row r="543" spans="11:11">
      <c r="K543" s="3"/>
    </row>
    <row r="544" spans="11:11">
      <c r="K544" s="3"/>
    </row>
    <row r="545" spans="11:11">
      <c r="K545" s="3"/>
    </row>
    <row r="546" spans="11:11">
      <c r="K546" s="3"/>
    </row>
    <row r="547" spans="11:11">
      <c r="K547" s="3"/>
    </row>
    <row r="548" spans="11:11">
      <c r="K548" s="3"/>
    </row>
    <row r="549" spans="11:11">
      <c r="K549" s="3"/>
    </row>
    <row r="550" spans="11:11">
      <c r="K550" s="3"/>
    </row>
    <row r="551" spans="11:11">
      <c r="K551" s="3"/>
    </row>
    <row r="552" spans="11:11">
      <c r="K552" s="3"/>
    </row>
    <row r="553" spans="11:11">
      <c r="K553" s="3"/>
    </row>
    <row r="554" spans="11:11">
      <c r="K554" s="3"/>
    </row>
    <row r="555" spans="11:11">
      <c r="K555" s="3"/>
    </row>
    <row r="556" spans="11:11">
      <c r="K556" s="3"/>
    </row>
    <row r="557" spans="11:11">
      <c r="K557" s="3"/>
    </row>
    <row r="558" spans="11:11">
      <c r="K558" s="3"/>
    </row>
    <row r="559" spans="11:11">
      <c r="K559" s="3"/>
    </row>
    <row r="560" spans="11:11">
      <c r="K560" s="3"/>
    </row>
    <row r="561" spans="11:11">
      <c r="K561" s="3"/>
    </row>
    <row r="562" spans="11:11">
      <c r="K562" s="3"/>
    </row>
    <row r="563" spans="11:11">
      <c r="K563" s="3"/>
    </row>
    <row r="564" spans="11:11">
      <c r="K564" s="3"/>
    </row>
    <row r="565" spans="11:11">
      <c r="K565" s="3"/>
    </row>
    <row r="566" spans="11:11">
      <c r="K566" s="3"/>
    </row>
    <row r="567" spans="11:11">
      <c r="K567" s="3"/>
    </row>
    <row r="568" spans="11:11">
      <c r="K568" s="3"/>
    </row>
    <row r="569" spans="11:11">
      <c r="K569" s="3"/>
    </row>
    <row r="570" spans="11:11">
      <c r="K570" s="3"/>
    </row>
    <row r="571" spans="11:11">
      <c r="K571" s="3"/>
    </row>
    <row r="572" spans="11:11">
      <c r="K572" s="3"/>
    </row>
    <row r="573" spans="11:11">
      <c r="K573" s="3"/>
    </row>
    <row r="574" spans="11:11">
      <c r="K574" s="3"/>
    </row>
    <row r="575" spans="11:11">
      <c r="K575" s="3"/>
    </row>
    <row r="576" spans="11:11">
      <c r="K576" s="3"/>
    </row>
    <row r="577" spans="11:11">
      <c r="K577" s="3"/>
    </row>
    <row r="578" spans="11:11">
      <c r="K578" s="3"/>
    </row>
    <row r="579" spans="11:11">
      <c r="K579" s="3"/>
    </row>
    <row r="580" spans="11:11">
      <c r="K580" s="3"/>
    </row>
    <row r="581" spans="11:11">
      <c r="K581" s="3"/>
    </row>
    <row r="582" spans="11:11">
      <c r="K582" s="3"/>
    </row>
    <row r="583" spans="11:11">
      <c r="K583" s="3"/>
    </row>
    <row r="584" spans="11:11">
      <c r="K584" s="3"/>
    </row>
    <row r="585" spans="11:11">
      <c r="K585" s="3"/>
    </row>
    <row r="586" spans="11:11">
      <c r="K586" s="3"/>
    </row>
    <row r="587" spans="11:11">
      <c r="K587" s="3"/>
    </row>
    <row r="588" spans="11:11">
      <c r="K588" s="3"/>
    </row>
    <row r="589" spans="11:11">
      <c r="K589" s="3"/>
    </row>
    <row r="590" spans="11:11">
      <c r="K590" s="3"/>
    </row>
    <row r="591" spans="11:11">
      <c r="K591" s="3"/>
    </row>
    <row r="592" spans="11:11">
      <c r="K592" s="3"/>
    </row>
    <row r="593" spans="11:11">
      <c r="K593" s="3"/>
    </row>
    <row r="594" spans="11:11">
      <c r="K594" s="3"/>
    </row>
    <row r="595" spans="11:11">
      <c r="K595" s="3"/>
    </row>
    <row r="596" spans="11:11">
      <c r="K596" s="3"/>
    </row>
    <row r="597" spans="11:11">
      <c r="K597" s="3"/>
    </row>
    <row r="598" spans="11:11">
      <c r="K598" s="3"/>
    </row>
    <row r="599" spans="11:11">
      <c r="K599" s="3"/>
    </row>
    <row r="600" spans="11:11">
      <c r="K600" s="3"/>
    </row>
    <row r="601" spans="11:11">
      <c r="K601" s="3"/>
    </row>
    <row r="602" spans="11:11">
      <c r="K602" s="3"/>
    </row>
    <row r="603" spans="11:11">
      <c r="K603" s="3"/>
    </row>
    <row r="604" spans="11:11">
      <c r="K604" s="3"/>
    </row>
    <row r="605" spans="11:11">
      <c r="K605" s="3"/>
    </row>
    <row r="606" spans="11:11">
      <c r="K606" s="3"/>
    </row>
    <row r="607" spans="11:11">
      <c r="K607" s="3"/>
    </row>
    <row r="608" spans="11:11">
      <c r="K608" s="3"/>
    </row>
    <row r="609" spans="11:11">
      <c r="K609" s="3"/>
    </row>
    <row r="610" spans="11:11">
      <c r="K610" s="3"/>
    </row>
    <row r="611" spans="11:11">
      <c r="K611" s="3"/>
    </row>
    <row r="612" spans="11:11">
      <c r="K612" s="3"/>
    </row>
    <row r="613" spans="11:11">
      <c r="K613" s="3"/>
    </row>
    <row r="614" spans="11:11">
      <c r="K614" s="3"/>
    </row>
    <row r="615" spans="11:11">
      <c r="K615" s="3"/>
    </row>
    <row r="616" spans="11:11">
      <c r="K616" s="3"/>
    </row>
    <row r="617" spans="11:11">
      <c r="K617" s="3"/>
    </row>
    <row r="618" spans="11:11">
      <c r="K618" s="3"/>
    </row>
    <row r="619" spans="11:11">
      <c r="K619" s="3"/>
    </row>
    <row r="620" spans="11:11">
      <c r="K620" s="3"/>
    </row>
    <row r="621" spans="11:11">
      <c r="K621" s="3"/>
    </row>
    <row r="622" spans="11:11">
      <c r="K622" s="3"/>
    </row>
    <row r="623" spans="11:11">
      <c r="K623" s="3"/>
    </row>
    <row r="624" spans="11:11">
      <c r="K624" s="3"/>
    </row>
    <row r="625" spans="11:11">
      <c r="K625" s="3"/>
    </row>
    <row r="626" spans="11:11">
      <c r="K626" s="3"/>
    </row>
    <row r="627" spans="11:11">
      <c r="K627" s="3"/>
    </row>
    <row r="628" spans="11:11">
      <c r="K628" s="3"/>
    </row>
    <row r="629" spans="11:11">
      <c r="K629" s="3"/>
    </row>
    <row r="630" spans="11:11">
      <c r="K630" s="3"/>
    </row>
    <row r="631" spans="11:11">
      <c r="K631" s="3"/>
    </row>
    <row r="632" spans="11:11">
      <c r="K632" s="3"/>
    </row>
    <row r="633" spans="11:11">
      <c r="K633" s="3"/>
    </row>
    <row r="634" spans="11:11">
      <c r="K634" s="3"/>
    </row>
    <row r="635" spans="11:11">
      <c r="K635" s="3"/>
    </row>
    <row r="636" spans="11:11">
      <c r="K636" s="3"/>
    </row>
    <row r="637" spans="11:11">
      <c r="K637" s="3"/>
    </row>
    <row r="638" spans="11:11">
      <c r="K638" s="3"/>
    </row>
  </sheetData>
  <mergeCells count="24">
    <mergeCell ref="H37:J37"/>
    <mergeCell ref="E37:G37"/>
    <mergeCell ref="C37:D37"/>
    <mergeCell ref="E40:F40"/>
    <mergeCell ref="A14:C14"/>
    <mergeCell ref="A15:B15"/>
    <mergeCell ref="B21:C21"/>
    <mergeCell ref="B22:C22"/>
    <mergeCell ref="E38:F38"/>
    <mergeCell ref="F21:G21"/>
    <mergeCell ref="F20:G20"/>
    <mergeCell ref="A2:C2"/>
    <mergeCell ref="A3:C3"/>
    <mergeCell ref="A5:C5"/>
    <mergeCell ref="A6:C6"/>
    <mergeCell ref="E39:F39"/>
    <mergeCell ref="A7:C7"/>
    <mergeCell ref="A8:C8"/>
    <mergeCell ref="A9:C9"/>
    <mergeCell ref="A11:C11"/>
    <mergeCell ref="A12:C12"/>
    <mergeCell ref="A13:B13"/>
    <mergeCell ref="B20:C20"/>
    <mergeCell ref="F23:G2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="160" zoomScaleNormal="160" workbookViewId="0">
      <selection activeCell="G18" sqref="G18"/>
    </sheetView>
  </sheetViews>
  <sheetFormatPr defaultRowHeight="15"/>
  <sheetData>
    <row r="2" spans="2:7" ht="15.75" thickBot="1"/>
    <row r="3" spans="2:7" ht="15.75" customHeight="1" thickBot="1">
      <c r="C3" s="24" t="s">
        <v>18</v>
      </c>
      <c r="D3" s="25" t="s">
        <v>17</v>
      </c>
      <c r="E3" s="25" t="s">
        <v>19</v>
      </c>
    </row>
    <row r="4" spans="2:7" ht="15.75" thickBot="1">
      <c r="C4" s="26">
        <v>0.75</v>
      </c>
      <c r="D4" s="27">
        <v>1</v>
      </c>
      <c r="E4" s="27">
        <v>1.32</v>
      </c>
    </row>
    <row r="5" spans="2:7" ht="15.75" thickBot="1">
      <c r="B5" s="21">
        <v>10000</v>
      </c>
      <c r="C5" s="22">
        <v>6404</v>
      </c>
      <c r="D5" s="22">
        <v>8538</v>
      </c>
      <c r="E5" s="22">
        <v>11271</v>
      </c>
    </row>
    <row r="6" spans="2:7" ht="15.75" thickBot="1">
      <c r="B6" s="23">
        <v>20000</v>
      </c>
      <c r="C6" s="22">
        <v>8804</v>
      </c>
      <c r="D6" s="22">
        <v>11738</v>
      </c>
      <c r="E6" s="22">
        <v>15495</v>
      </c>
    </row>
    <row r="7" spans="2:7" ht="15.75" thickBot="1">
      <c r="B7" s="23">
        <v>30000</v>
      </c>
      <c r="C7" s="22">
        <v>11204</v>
      </c>
      <c r="D7" s="22">
        <v>14938</v>
      </c>
      <c r="E7" s="22">
        <v>19719</v>
      </c>
    </row>
    <row r="8" spans="2:7" ht="15.75" thickBot="1">
      <c r="B8" s="23">
        <v>40000</v>
      </c>
      <c r="C8" s="22">
        <v>13604</v>
      </c>
      <c r="D8" s="22">
        <v>18138</v>
      </c>
      <c r="E8" s="22">
        <v>23943</v>
      </c>
    </row>
    <row r="9" spans="2:7" ht="15.75" thickBot="1">
      <c r="B9" s="23">
        <v>50000</v>
      </c>
      <c r="C9" s="22">
        <v>16004</v>
      </c>
      <c r="D9" s="22">
        <v>21338</v>
      </c>
      <c r="E9" s="22">
        <v>28167</v>
      </c>
    </row>
    <row r="10" spans="2:7" ht="15.75" thickBot="1">
      <c r="B10" s="23">
        <v>60000</v>
      </c>
      <c r="C10" s="22">
        <v>17828</v>
      </c>
      <c r="D10" s="22">
        <v>23771</v>
      </c>
      <c r="E10" s="22">
        <v>31378</v>
      </c>
      <c r="G10" s="29">
        <f>D10</f>
        <v>23771</v>
      </c>
    </row>
    <row r="11" spans="2:7" ht="15.75" thickBot="1">
      <c r="B11" s="23">
        <v>70000</v>
      </c>
      <c r="C11" s="22">
        <v>18953</v>
      </c>
      <c r="D11" s="22">
        <v>25271</v>
      </c>
      <c r="E11" s="22">
        <v>33358</v>
      </c>
      <c r="G11" s="29">
        <f>D11</f>
        <v>25271</v>
      </c>
    </row>
    <row r="12" spans="2:7" ht="15.75" thickBot="1">
      <c r="B12" s="23">
        <v>80000</v>
      </c>
      <c r="C12" s="22">
        <v>20078</v>
      </c>
      <c r="D12" s="22">
        <v>26771</v>
      </c>
      <c r="E12" s="22">
        <v>35338</v>
      </c>
    </row>
    <row r="13" spans="2:7" ht="15.75" thickBot="1">
      <c r="B13" s="23">
        <v>90000</v>
      </c>
      <c r="C13" s="22">
        <v>21203</v>
      </c>
      <c r="D13" s="22">
        <v>28271</v>
      </c>
      <c r="E13" s="22">
        <v>37318</v>
      </c>
    </row>
    <row r="14" spans="2:7" ht="15.75" thickBot="1">
      <c r="B14" s="23">
        <v>100000</v>
      </c>
      <c r="C14" s="22">
        <v>22328</v>
      </c>
      <c r="D14" s="22">
        <v>29771</v>
      </c>
      <c r="E14" s="22">
        <v>39298</v>
      </c>
    </row>
    <row r="15" spans="2:7">
      <c r="G15">
        <f>AVERAGE(G5:G14)</f>
        <v>24521</v>
      </c>
    </row>
    <row r="16" spans="2:7">
      <c r="B16" s="1"/>
      <c r="C16" s="28"/>
      <c r="D16" s="29"/>
      <c r="E16" s="29"/>
    </row>
    <row r="17" spans="2:7">
      <c r="B17" s="1"/>
      <c r="C17" s="28"/>
      <c r="D17" s="29"/>
      <c r="E17" s="29"/>
      <c r="F17" s="1"/>
      <c r="G17">
        <f>G15*2</f>
        <v>49042</v>
      </c>
    </row>
    <row r="18" spans="2:7">
      <c r="B18" s="1"/>
      <c r="C18" s="28"/>
      <c r="D18" s="29"/>
      <c r="E18" s="29"/>
      <c r="F18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SS</vt:lpstr>
    </vt:vector>
  </TitlesOfParts>
  <Company>BitWare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Bittman</dc:creator>
  <cp:lastModifiedBy>Sandy Bittman</cp:lastModifiedBy>
  <cp:lastPrinted>2012-03-17T11:23:39Z</cp:lastPrinted>
  <dcterms:created xsi:type="dcterms:W3CDTF">2012-03-03T12:18:41Z</dcterms:created>
  <dcterms:modified xsi:type="dcterms:W3CDTF">2012-03-19T10:07:02Z</dcterms:modified>
</cp:coreProperties>
</file>